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showHorizontalScroll="0" xWindow="-27256" yWindow="-120" windowWidth="29040" windowHeight="15720"/>
  </bookViews>
  <sheets>
    <sheet name="表" sheetId="4" r:id="rId1"/>
    <sheet name="鑑" sheetId="36" r:id="rId2"/>
    <sheet name="Ⅰ" sheetId="148" r:id="rId3"/>
    <sheet name="Ⅰ1" sheetId="108" r:id="rId4"/>
    <sheet name="I２" sheetId="2" r:id="rId5"/>
  </sheets>
  <definedNames>
    <definedName name="共通費">#REF!</definedName>
    <definedName name="商品C">#REF!</definedName>
    <definedName name="工事価格">#REF!</definedName>
    <definedName name="入金クリア">#REF!</definedName>
    <definedName name="純工事費">#REF!</definedName>
    <definedName name="請求先C">#REF!</definedName>
    <definedName name="単価2">#REF!</definedName>
    <definedName name="読込単価">#REF!</definedName>
    <definedName name="算定用工事原価">#REF!</definedName>
    <definedName name="数量">#REF!</definedName>
    <definedName name="_BAN1">#REF!</definedName>
    <definedName name="前回売上日">#REF!</definedName>
    <definedName name="一般管理比率">#REF!</definedName>
    <definedName name="請負工事費">#REF!</definedName>
    <definedName name="一般管理費">#REF!</definedName>
    <definedName name="共通仮設費">#REF!</definedName>
    <definedName name="商品C1">#REF!</definedName>
    <definedName name="共通仮設軽減率">#REF!</definedName>
    <definedName name="商品C2">#REF!</definedName>
    <definedName name="前回入金日">#REF!</definedName>
    <definedName name="共通仮設費率">#REF!</definedName>
    <definedName name="商品C3">#REF!</definedName>
    <definedName name="前回売上先R">#REF!</definedName>
    <definedName name="計算用直接工事費">#REF!</definedName>
    <definedName name="商品C4">#REF!</definedName>
    <definedName name="現場管理比率">#REF!</definedName>
    <definedName name="現場管理費軽減率">#REF!</definedName>
    <definedName name="商品N">#REF!</definedName>
    <definedName name="商品N2">#REF!</definedName>
    <definedName name="現場管理費">#REF!</definedName>
    <definedName name="商品N3">#REF!</definedName>
    <definedName name="前回入金元R">#REF!</definedName>
    <definedName name="商品N4">#REF!</definedName>
    <definedName name="商品R">#REF!</definedName>
    <definedName name="工事原価">#REF!</definedName>
    <definedName name="採用一般管理比率">#REF!</definedName>
    <definedName name="読込入金日">#REF!</definedName>
    <definedName name="消費税">#REF!</definedName>
    <definedName name="採用現場管理比率">#REF!</definedName>
    <definedName name="前回請求先C">#REF!</definedName>
    <definedName name="前回入金額">#REF!</definedName>
    <definedName name="算定用純工事費">#REF!</definedName>
    <definedName name="予定工期">#REF!</definedName>
    <definedName name="前回売上額">#REF!</definedName>
    <definedName name="単価">#REF!</definedName>
    <definedName name="読込商品C">#REF!</definedName>
    <definedName name="単価1">#REF!</definedName>
    <definedName name="端数">#REF!</definedName>
    <definedName name="単価3">#REF!</definedName>
    <definedName name="端数処理前一般管理費">#REF!</definedName>
    <definedName name="読込入金額">#REF!</definedName>
    <definedName name="単価4">#REF!</definedName>
    <definedName name="端数処理前工事価格">#REF!</definedName>
    <definedName name="読込入金元C">#REF!</definedName>
    <definedName name="直接工事費">#REF!</definedName>
    <definedName name="伝票No">#REF!</definedName>
    <definedName name="読込商品N">#REF!</definedName>
    <definedName name="読込数量">#REF!</definedName>
    <definedName name="読込伝票No">#REF!</definedName>
    <definedName name="読込入台帳">#REF!</definedName>
    <definedName name="読込入金No">#REF!</definedName>
    <definedName name="読込入備考">#REF!</definedName>
    <definedName name="読込売上先C">#REF!</definedName>
    <definedName name="読込売上日">#REF!</definedName>
    <definedName name="読込売台帳">#REF!</definedName>
    <definedName name="読込売備考">#REF!</definedName>
    <definedName name="入モード">#REF!</definedName>
    <definedName name="入金No">#REF!</definedName>
    <definedName name="入金額">#REF!</definedName>
    <definedName name="入金元C">#REF!</definedName>
    <definedName name="入金元R">#REF!</definedName>
    <definedName name="入金日">#REF!</definedName>
    <definedName name="入台帳転記">#REF!</definedName>
    <definedName name="入入力範囲">#REF!</definedName>
    <definedName name="入備考">#REF!</definedName>
    <definedName name="売モード">#REF!</definedName>
    <definedName name="売上クリア">#REF!</definedName>
    <definedName name="売上金額">#REF!</definedName>
    <definedName name="売上先C">#REF!</definedName>
    <definedName name="売上先R">#REF!</definedName>
    <definedName name="売上日">#REF!</definedName>
    <definedName name="売台帳転記">#REF!</definedName>
    <definedName name="売入力範囲">#REF!</definedName>
    <definedName name="売備考">#REF!</definedName>
    <definedName name="連続">#REF!</definedName>
    <definedName name="一般管理費軽減率">#REF!</definedName>
    <definedName name="D">#REF!</definedName>
    <definedName name="商品N1">#REF!</definedName>
    <definedName name="BAN">#REF!</definedName>
    <definedName name="採用共通仮設費率">#REF!</definedName>
    <definedName name="_xlnm.Print_Titles" localSheetId="4">'I２'!$1:$1</definedName>
    <definedName name="_xlnm.Print_Area" localSheetId="4">'I２'!$A$1:$K$103</definedName>
    <definedName name="_xlnm.Print_Area" localSheetId="0">表!$A$1:$I$16</definedName>
    <definedName name="_xlnm.Print_Area" localSheetId="1">鑑!$A$1:$H$35</definedName>
    <definedName name="_xlnm.Print_Titles" localSheetId="1">鑑!$1:$1</definedName>
    <definedName name="_xlnm.Print_Area" localSheetId="3">Ⅰ1!$A$1:$K$103</definedName>
    <definedName name="_xlnm.Print_Titles" localSheetId="3">Ⅰ1!$1:$1</definedName>
    <definedName name="_xlnm.Print_Area" localSheetId="2">Ⅰ!$A$1:$H$35</definedName>
    <definedName name="_xlnm.Print_Titles" localSheetId="2">Ⅰ!$1:$1</definedName>
  </definedNames>
  <calcPr calcId="191029" fullPrecision="0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<sst xmlns="http://schemas.openxmlformats.org/spreadsheetml/2006/main" xmlns:r="http://schemas.openxmlformats.org/officeDocument/2006/relationships" count="82" uniqueCount="82">
  <si>
    <t>Ⅰ-2</t>
  </si>
  <si>
    <t>B02</t>
  </si>
  <si>
    <t>式</t>
    <rPh sb="0" eb="1">
      <t>シキ</t>
    </rPh>
    <phoneticPr fontId="30"/>
  </si>
  <si>
    <t>式</t>
  </si>
  <si>
    <t>番号</t>
  </si>
  <si>
    <t>単　　　価</t>
  </si>
  <si>
    <t>金　　　額</t>
  </si>
  <si>
    <t>名　　　　称</t>
  </si>
  <si>
    <t>数　量</t>
  </si>
  <si>
    <t>A02</t>
  </si>
  <si>
    <t>形　状　寸　法</t>
  </si>
  <si>
    <t>単位</t>
  </si>
  <si>
    <t>工期</t>
    <rPh sb="0" eb="2">
      <t>コウキ</t>
    </rPh>
    <phoneticPr fontId="33"/>
  </si>
  <si>
    <t>　参考資料（建築）</t>
    <rPh sb="6" eb="8">
      <t>ケンチク</t>
    </rPh>
    <phoneticPr fontId="33"/>
  </si>
  <si>
    <t>適　　　用</t>
  </si>
  <si>
    <t>現場管理費</t>
    <rPh sb="0" eb="2">
      <t>ゲンバ</t>
    </rPh>
    <rPh sb="2" eb="5">
      <t>カンリヒ</t>
    </rPh>
    <phoneticPr fontId="30"/>
  </si>
  <si>
    <t>　共通費</t>
    <rPh sb="1" eb="3">
      <t>キョウツウ</t>
    </rPh>
    <rPh sb="3" eb="4">
      <t>ヒ</t>
    </rPh>
    <phoneticPr fontId="30"/>
  </si>
  <si>
    <t>甲　　　号</t>
    <rPh sb="0" eb="1">
      <t>コウ</t>
    </rPh>
    <rPh sb="4" eb="5">
      <t>ゴウ</t>
    </rPh>
    <phoneticPr fontId="33"/>
  </si>
  <si>
    <t>　直接工事費</t>
    <rPh sb="1" eb="3">
      <t>チョクセツ</t>
    </rPh>
    <rPh sb="3" eb="6">
      <t>コウジヒ</t>
    </rPh>
    <phoneticPr fontId="30"/>
  </si>
  <si>
    <t>　・一般照明、非常用照明、誘導灯のLED化</t>
    <rPh sb="2" eb="4">
      <t>イッパン</t>
    </rPh>
    <rPh sb="4" eb="6">
      <t>ショウメイ</t>
    </rPh>
    <rPh sb="7" eb="10">
      <t>ヒジョウヨウ</t>
    </rPh>
    <rPh sb="10" eb="12">
      <t>ショウメイ</t>
    </rPh>
    <rPh sb="13" eb="16">
      <t>ユウドウトウ</t>
    </rPh>
    <rPh sb="20" eb="21">
      <t>カ</t>
    </rPh>
    <phoneticPr fontId="21"/>
  </si>
  <si>
    <t>台</t>
  </si>
  <si>
    <t>Ⅰ</t>
  </si>
  <si>
    <t>Ⅱ</t>
  </si>
  <si>
    <t>　・既存照明器具の撤去、処分</t>
    <rPh sb="2" eb="4">
      <t>キゾン</t>
    </rPh>
    <rPh sb="4" eb="6">
      <t>ショウメイ</t>
    </rPh>
    <rPh sb="6" eb="8">
      <t>キグ</t>
    </rPh>
    <rPh sb="9" eb="11">
      <t>テッキョ</t>
    </rPh>
    <rPh sb="12" eb="14">
      <t>ショブン</t>
    </rPh>
    <phoneticPr fontId="21"/>
  </si>
  <si>
    <t>計</t>
    <rPh sb="0" eb="1">
      <t>ケイ</t>
    </rPh>
    <phoneticPr fontId="30"/>
  </si>
  <si>
    <t>Ⅲ</t>
  </si>
  <si>
    <t>共通仮設費</t>
    <rPh sb="0" eb="2">
      <t>キョウツウ</t>
    </rPh>
    <rPh sb="2" eb="4">
      <t>カセツ</t>
    </rPh>
    <rPh sb="4" eb="5">
      <t>ヒ</t>
    </rPh>
    <phoneticPr fontId="30"/>
  </si>
  <si>
    <t>一般管理費等</t>
    <rPh sb="0" eb="2">
      <t>イッパン</t>
    </rPh>
    <rPh sb="2" eb="5">
      <t>カンリヒ</t>
    </rPh>
    <rPh sb="5" eb="6">
      <t>トウ</t>
    </rPh>
    <phoneticPr fontId="30"/>
  </si>
  <si>
    <t>B01</t>
  </si>
  <si>
    <t>Ⅰ-1</t>
  </si>
  <si>
    <t>発生材処理</t>
    <rPh sb="0" eb="2">
      <t>ハッセイ</t>
    </rPh>
    <rPh sb="2" eb="3">
      <t>ザイ</t>
    </rPh>
    <rPh sb="3" eb="5">
      <t>ショリ</t>
    </rPh>
    <phoneticPr fontId="33"/>
  </si>
  <si>
    <t>合計（工事価格）</t>
    <rPh sb="0" eb="2">
      <t>ゴウケイ</t>
    </rPh>
    <rPh sb="3" eb="5">
      <t>コウジ</t>
    </rPh>
    <rPh sb="5" eb="7">
      <t>カカク</t>
    </rPh>
    <phoneticPr fontId="30"/>
  </si>
  <si>
    <t>総合計（工事費）</t>
    <rPh sb="0" eb="1">
      <t>ソウ</t>
    </rPh>
    <rPh sb="1" eb="3">
      <t>ゴウケイ</t>
    </rPh>
    <rPh sb="4" eb="7">
      <t>コウジヒ</t>
    </rPh>
    <phoneticPr fontId="33"/>
  </si>
  <si>
    <t>a01</t>
  </si>
  <si>
    <t>a02</t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</si>
  <si>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30"/>
  </si>
  <si>
    <t>b02</t>
  </si>
  <si>
    <t>b03</t>
  </si>
  <si>
    <t>工事場所</t>
    <rPh sb="0" eb="4">
      <t>コウジバショ</t>
    </rPh>
    <phoneticPr fontId="33"/>
  </si>
  <si>
    <t>C01</t>
  </si>
  <si>
    <t>工事内容</t>
    <rPh sb="0" eb="2">
      <t>コウジ</t>
    </rPh>
    <rPh sb="2" eb="4">
      <t>ナイヨウ</t>
    </rPh>
    <phoneticPr fontId="33"/>
  </si>
  <si>
    <t>電気設備工事</t>
    <rPh sb="0" eb="4">
      <t>デンキセツビ</t>
    </rPh>
    <rPh sb="4" eb="6">
      <t>コウジ</t>
    </rPh>
    <phoneticPr fontId="33"/>
  </si>
  <si>
    <t>照明設備</t>
  </si>
  <si>
    <t>照明器具</t>
  </si>
  <si>
    <t>電灯設備</t>
    <rPh sb="0" eb="2">
      <t>デントウ</t>
    </rPh>
    <rPh sb="2" eb="4">
      <t>セツビ</t>
    </rPh>
    <phoneticPr fontId="33"/>
  </si>
  <si>
    <t>電気設備工事</t>
    <rPh sb="0" eb="4">
      <t>デンキセツビ</t>
    </rPh>
    <rPh sb="4" eb="6">
      <t>コウジ</t>
    </rPh>
    <phoneticPr fontId="30"/>
  </si>
  <si>
    <t>P01</t>
  </si>
  <si>
    <t>A01</t>
  </si>
  <si>
    <t>A03</t>
  </si>
  <si>
    <t>A04</t>
  </si>
  <si>
    <t>A05</t>
  </si>
  <si>
    <t>式</t>
    <rPh sb="0" eb="1">
      <t>シキ</t>
    </rPh>
    <phoneticPr fontId="33"/>
  </si>
  <si>
    <t>産廃処分費</t>
    <rPh sb="0" eb="2">
      <t>サンパイ</t>
    </rPh>
    <rPh sb="2" eb="4">
      <t>ショブン</t>
    </rPh>
    <rPh sb="4" eb="5">
      <t>ヒ</t>
    </rPh>
    <phoneticPr fontId="38"/>
  </si>
  <si>
    <t>m3</t>
  </si>
  <si>
    <t>A06</t>
  </si>
  <si>
    <t>b06</t>
  </si>
  <si>
    <t>C02</t>
  </si>
  <si>
    <t>b01</t>
  </si>
  <si>
    <t>　山梨県富士川町鰍沢１０９１－１</t>
    <rPh sb="1" eb="3">
      <t>ヤマナシ</t>
    </rPh>
    <rPh sb="3" eb="4">
      <t>ケン</t>
    </rPh>
    <rPh sb="4" eb="8">
      <t>フジカワチョウ</t>
    </rPh>
    <rPh sb="8" eb="10">
      <t>カジカザワ</t>
    </rPh>
    <phoneticPr fontId="33"/>
  </si>
  <si>
    <t>b04</t>
  </si>
  <si>
    <t>b05</t>
  </si>
  <si>
    <t>t</t>
  </si>
  <si>
    <t>　令和　8年 9月～令和 9年3月</t>
  </si>
  <si>
    <t>撤去費</t>
    <rPh sb="0" eb="2">
      <t>テッキョ</t>
    </rPh>
    <rPh sb="2" eb="3">
      <t>ヒ</t>
    </rPh>
    <phoneticPr fontId="30"/>
  </si>
  <si>
    <t>金　　￥</t>
    <rPh sb="0" eb="1">
      <t>キン</t>
    </rPh>
    <phoneticPr fontId="21"/>
  </si>
  <si>
    <t>2tﾀﾞﾝﾌﾟ　片道概ね25km</t>
    <rPh sb="8" eb="10">
      <t>カタミチ</t>
    </rPh>
    <rPh sb="10" eb="11">
      <t>オオム</t>
    </rPh>
    <phoneticPr fontId="39"/>
  </si>
  <si>
    <t>別紙</t>
    <rPh sb="0" eb="2">
      <t>ベッシ</t>
    </rPh>
    <phoneticPr fontId="30"/>
  </si>
  <si>
    <t>明細</t>
    <rPh sb="0" eb="2">
      <t>メイサイ</t>
    </rPh>
    <phoneticPr fontId="30"/>
  </si>
  <si>
    <t>01</t>
  </si>
  <si>
    <t>02</t>
  </si>
  <si>
    <t>撤去</t>
    <rPh sb="0" eb="2">
      <t>テッキョ</t>
    </rPh>
    <phoneticPr fontId="30"/>
  </si>
  <si>
    <t>発生材処理</t>
    <rPh sb="0" eb="2">
      <t>ハッセイ</t>
    </rPh>
    <rPh sb="2" eb="3">
      <t>ザイ</t>
    </rPh>
    <rPh sb="3" eb="5">
      <t>ショリ</t>
    </rPh>
    <phoneticPr fontId="30"/>
  </si>
  <si>
    <t>発生材運搬</t>
    <rPh sb="0" eb="3">
      <t>ハッセイザイ</t>
    </rPh>
    <rPh sb="3" eb="5">
      <t>ウンパン</t>
    </rPh>
    <phoneticPr fontId="39"/>
  </si>
  <si>
    <t>発生材処分</t>
    <rPh sb="0" eb="3">
      <t>ハッセイザイ</t>
    </rPh>
    <rPh sb="3" eb="5">
      <t>ショブン</t>
    </rPh>
    <phoneticPr fontId="39"/>
  </si>
  <si>
    <t>安定型混合廃棄物</t>
    <rPh sb="0" eb="3">
      <t>アンテイガタ</t>
    </rPh>
    <rPh sb="3" eb="5">
      <t>コンゴウ</t>
    </rPh>
    <rPh sb="5" eb="8">
      <t>ハイキブツ</t>
    </rPh>
    <phoneticPr fontId="39"/>
  </si>
  <si>
    <t>回</t>
    <rPh sb="0" eb="1">
      <t>カイ</t>
    </rPh>
    <phoneticPr fontId="40"/>
  </si>
  <si>
    <t>課長</t>
  </si>
  <si>
    <t>リーダー</t>
  </si>
  <si>
    <t>審査</t>
  </si>
  <si>
    <t>設計</t>
  </si>
  <si>
    <t>富士川町</t>
    <rPh sb="0" eb="4">
      <t>フジカワチョウ</t>
    </rPh>
    <phoneticPr fontId="21"/>
  </si>
  <si>
    <t>設計書</t>
    <rPh sb="0" eb="3">
      <t>セッケイショ</t>
    </rPh>
    <phoneticPr fontId="2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</si>
</sst>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3">
    <numFmt numFmtId="176" formatCode="&quot;金　　￥&quot;\ #,##0\ &quot; - 也(消費税込)&quot;\ "/>
    <numFmt numFmtId="177" formatCode="&quot;表紙共&quot;\ ##\ &quot;枚&quot;"/>
    <numFmt numFmtId="178" formatCode="yyyy&quot;年&quot;m&quot;月&quot;;@"/>
    <numFmt numFmtId="179" formatCode="#,##0.0_ "/>
    <numFmt numFmtId="180" formatCode="#,##0_ "/>
    <numFmt numFmtId="181" formatCode="0.00_);[Red]\(0.00\)"/>
    <numFmt numFmtId="182" formatCode="0.0_ "/>
    <numFmt numFmtId="183" formatCode="#,##0.00_);[Red]\(#,##0.00\)"/>
    <numFmt numFmtId="184" formatCode="0.0_);[Red]\(0.0\)"/>
    <numFmt numFmtId="185" formatCode="#,##0.0_ ;[Red]\-#,##0.0\ "/>
    <numFmt numFmtId="186" formatCode="#,##0.00_ "/>
    <numFmt numFmtId="187" formatCode="#,##0.0;[Red]\-#,##0.0"/>
    <numFmt numFmtId="188" formatCode="0_);[Red]\(0\)"/>
  </numFmts>
  <fonts count="41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明朝"/>
      <family val="1"/>
    </font>
    <font>
      <sz val="12"/>
      <color auto="1"/>
      <name val="ＪＳ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22"/>
      <color auto="1"/>
      <name val="明朝"/>
      <family val="1"/>
    </font>
    <font>
      <sz val="11"/>
      <color auto="1"/>
      <name val="ＭＳ Ｐ明朝"/>
      <family val="1"/>
    </font>
    <font>
      <sz val="24"/>
      <color auto="1"/>
      <name val="ＭＳ Ｐ明朝"/>
      <family val="1"/>
    </font>
    <font>
      <sz val="22"/>
      <color auto="1"/>
      <name val="ＭＳ Ｐ明朝"/>
      <family val="1"/>
    </font>
    <font>
      <sz val="20"/>
      <color auto="1"/>
      <name val="ＭＳ Ｐ明朝"/>
      <family val="1"/>
    </font>
    <font>
      <b/>
      <sz val="14"/>
      <color auto="1"/>
      <name val="ＭＳ Ｐ明朝"/>
      <family val="1"/>
    </font>
    <font>
      <b/>
      <sz val="11"/>
      <color auto="1"/>
      <name val="ＭＳ Ｐ明朝"/>
      <family val="1"/>
    </font>
    <font>
      <sz val="18"/>
      <color auto="1"/>
      <name val="ＭＳ Ｐ明朝"/>
      <family val="1"/>
    </font>
    <font>
      <sz val="16"/>
      <color indexed="10"/>
      <name val="ＭＳ Ｐ明朝"/>
      <family val="1"/>
    </font>
    <font>
      <sz val="11"/>
      <color auto="1"/>
      <name val="ＭＳ 明朝"/>
      <family val="1"/>
    </font>
    <font>
      <sz val="11"/>
      <color indexed="10"/>
      <name val="ＭＳ Ｐ明朝"/>
      <family val="1"/>
    </font>
    <font>
      <sz val="11"/>
      <color indexed="9"/>
      <name val="ＭＳ Ｐ明朝"/>
      <family val="1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12"/>
      <color indexed="42"/>
      <name val="ＭＳ Ｐ明朝"/>
      <family val="1"/>
    </font>
    <font>
      <sz val="12"/>
      <color auto="1"/>
      <name val="ＭＳ Ｐ明朝"/>
      <family val="1"/>
    </font>
    <font>
      <sz val="12"/>
      <color indexed="40"/>
      <name val="ＭＳ Ｐ明朝"/>
      <family val="1"/>
    </font>
    <font>
      <sz val="11"/>
      <color indexed="52"/>
      <name val="ＭＳ Ｐゴシック"/>
      <family val="3"/>
    </font>
    <font>
      <sz val="11"/>
      <color auto="1"/>
      <name val="ＭＳ Ｐゴシック"/>
      <family val="3"/>
    </font>
    <font>
      <b/>
      <sz val="13"/>
      <color indexed="56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/>
    <xf numFmtId="0" fontId="6" fillId="0" borderId="0">
      <alignment vertical="center"/>
    </xf>
    <xf numFmtId="0" fontId="12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229">
    <xf numFmtId="0" fontId="0" fillId="0" borderId="0" xfId="0"/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shrinkToFit="1"/>
    </xf>
    <xf numFmtId="0" fontId="22" fillId="0" borderId="13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3" fillId="0" borderId="16" xfId="0" applyFont="1" applyBorder="1" applyAlignment="1">
      <alignment horizontal="center" vertical="center" shrinkToFit="1"/>
    </xf>
    <xf numFmtId="176" fontId="24" fillId="0" borderId="16" xfId="0" applyNumberFormat="1" applyFont="1" applyBorder="1" applyAlignment="1">
      <alignment horizontal="left" shrinkToFit="1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16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/>
    </xf>
    <xf numFmtId="176" fontId="25" fillId="0" borderId="20" xfId="0" applyNumberFormat="1" applyFont="1" applyBorder="1" applyAlignment="1">
      <alignment horizontal="left"/>
    </xf>
    <xf numFmtId="0" fontId="2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25" fillId="0" borderId="0" xfId="0" applyFont="1" applyAlignment="1">
      <alignment horizontal="left"/>
    </xf>
    <xf numFmtId="0" fontId="26" fillId="0" borderId="19" xfId="0" applyFont="1" applyBorder="1" applyAlignment="1">
      <alignment horizontal="center" vertical="center"/>
    </xf>
    <xf numFmtId="0" fontId="22" fillId="0" borderId="16" xfId="0" applyFont="1" applyBorder="1" applyAlignment="1">
      <alignment horizontal="left"/>
    </xf>
    <xf numFmtId="0" fontId="27" fillId="0" borderId="19" xfId="0" applyFont="1" applyBorder="1" applyAlignment="1">
      <alignment horizontal="center" vertical="center"/>
    </xf>
    <xf numFmtId="177" fontId="22" fillId="0" borderId="10" xfId="0" applyNumberFormat="1" applyFont="1" applyBorder="1" applyAlignment="1">
      <alignment horizontal="center" vertical="center"/>
    </xf>
    <xf numFmtId="178" fontId="28" fillId="0" borderId="22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shrinkToFit="1"/>
    </xf>
    <xf numFmtId="0" fontId="22" fillId="0" borderId="24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23" xfId="0" applyFont="1" applyBorder="1" applyAlignment="1">
      <alignment horizontal="left"/>
    </xf>
    <xf numFmtId="0" fontId="22" fillId="0" borderId="23" xfId="0" applyFont="1" applyBorder="1" applyAlignment="1">
      <alignment horizontal="left" vertical="center"/>
    </xf>
    <xf numFmtId="0" fontId="22" fillId="0" borderId="23" xfId="0" applyFont="1" applyBorder="1" applyAlignment="1">
      <alignment horizontal="right" vertical="center"/>
    </xf>
    <xf numFmtId="0" fontId="27" fillId="0" borderId="2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0" borderId="0" xfId="39" applyFont="1" applyProtection="1">
      <protection locked="0"/>
    </xf>
    <xf numFmtId="179" fontId="22" fillId="0" borderId="0" xfId="49" applyNumberFormat="1" applyFont="1" applyAlignment="1" applyProtection="1">
      <protection locked="0"/>
    </xf>
    <xf numFmtId="0" fontId="22" fillId="0" borderId="0" xfId="39" applyFont="1" applyAlignment="1" applyProtection="1">
      <alignment horizontal="center" vertical="center"/>
      <protection locked="0"/>
    </xf>
    <xf numFmtId="38" fontId="22" fillId="0" borderId="0" xfId="49" applyFont="1" applyAlignment="1" applyProtection="1">
      <protection locked="0"/>
    </xf>
    <xf numFmtId="3" fontId="22" fillId="0" borderId="0" xfId="49" applyNumberFormat="1" applyFont="1" applyFill="1" applyAlignment="1" applyProtection="1">
      <protection locked="0"/>
    </xf>
    <xf numFmtId="0" fontId="31" fillId="0" borderId="0" xfId="39" applyFont="1" applyProtection="1">
      <protection locked="0"/>
    </xf>
    <xf numFmtId="0" fontId="22" fillId="0" borderId="26" xfId="39" applyFont="1" applyBorder="1" applyAlignment="1">
      <alignment horizontal="center" vertical="center"/>
    </xf>
    <xf numFmtId="0" fontId="22" fillId="0" borderId="27" xfId="39" applyFont="1" applyBorder="1" applyAlignment="1">
      <alignment horizontal="center" vertical="center"/>
    </xf>
    <xf numFmtId="0" fontId="27" fillId="0" borderId="28" xfId="0" applyFont="1" applyBorder="1" applyAlignment="1" applyProtection="1">
      <alignment horizontal="center"/>
      <protection locked="0"/>
    </xf>
    <xf numFmtId="0" fontId="27" fillId="0" borderId="29" xfId="0" applyFont="1" applyBorder="1" applyAlignment="1" applyProtection="1">
      <alignment horizontal="center"/>
      <protection locked="0"/>
    </xf>
    <xf numFmtId="0" fontId="22" fillId="0" borderId="29" xfId="0" applyFont="1" applyBorder="1" applyAlignment="1" applyProtection="1">
      <alignment horizontal="left"/>
      <protection locked="0"/>
    </xf>
    <xf numFmtId="0" fontId="27" fillId="0" borderId="27" xfId="0" applyFont="1" applyBorder="1" applyAlignment="1" applyProtection="1">
      <alignment horizontal="center"/>
      <protection locked="0"/>
    </xf>
    <xf numFmtId="0" fontId="22" fillId="0" borderId="28" xfId="0" applyFont="1" applyBorder="1" applyAlignment="1" applyProtection="1">
      <alignment horizontal="center"/>
      <protection locked="0"/>
    </xf>
    <xf numFmtId="0" fontId="22" fillId="0" borderId="27" xfId="0" applyFont="1" applyBorder="1" applyAlignment="1" applyProtection="1">
      <alignment horizontal="center"/>
      <protection locked="0"/>
    </xf>
    <xf numFmtId="0" fontId="22" fillId="0" borderId="29" xfId="0" applyFont="1" applyBorder="1" applyAlignment="1" applyProtection="1">
      <alignment horizontal="center"/>
      <protection locked="0"/>
    </xf>
    <xf numFmtId="0" fontId="22" fillId="0" borderId="28" xfId="0" applyFont="1" applyBorder="1" applyProtection="1">
      <protection locked="0"/>
    </xf>
    <xf numFmtId="0" fontId="22" fillId="0" borderId="29" xfId="0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22" fillId="0" borderId="28" xfId="0" applyFont="1" applyBorder="1" applyAlignment="1">
      <alignment horizontal="center" shrinkToFit="1"/>
    </xf>
    <xf numFmtId="0" fontId="22" fillId="0" borderId="27" xfId="0" applyFont="1" applyBorder="1" applyAlignment="1">
      <alignment horizontal="center" shrinkToFit="1"/>
    </xf>
    <xf numFmtId="0" fontId="22" fillId="0" borderId="28" xfId="0" applyFont="1" applyBorder="1" applyAlignment="1">
      <alignment horizontal="left" shrinkToFit="1"/>
    </xf>
    <xf numFmtId="0" fontId="22" fillId="0" borderId="29" xfId="0" applyFont="1" applyBorder="1" applyAlignment="1">
      <alignment horizontal="center" shrinkToFit="1"/>
    </xf>
    <xf numFmtId="0" fontId="22" fillId="0" borderId="27" xfId="0" applyFont="1" applyBorder="1" applyAlignment="1" applyProtection="1">
      <alignment horizontal="left"/>
      <protection locked="0"/>
    </xf>
    <xf numFmtId="0" fontId="22" fillId="0" borderId="28" xfId="0" applyFont="1" applyBorder="1" applyAlignment="1" applyProtection="1">
      <alignment horizontal="left"/>
      <protection locked="0"/>
    </xf>
    <xf numFmtId="179" fontId="22" fillId="0" borderId="26" xfId="49" applyNumberFormat="1" applyFont="1" applyFill="1" applyBorder="1" applyAlignment="1" applyProtection="1">
      <alignment horizontal="center" vertical="center"/>
    </xf>
    <xf numFmtId="179" fontId="22" fillId="0" borderId="27" xfId="49" applyNumberFormat="1" applyFont="1" applyFill="1" applyBorder="1" applyAlignment="1" applyProtection="1">
      <alignment horizontal="center" vertical="center"/>
    </xf>
    <xf numFmtId="179" fontId="22" fillId="0" borderId="28" xfId="0" applyNumberFormat="1" applyFont="1" applyBorder="1"/>
    <xf numFmtId="179" fontId="22" fillId="0" borderId="29" xfId="0" applyNumberFormat="1" applyFont="1" applyBorder="1"/>
    <xf numFmtId="179" fontId="22" fillId="0" borderId="27" xfId="0" applyNumberFormat="1" applyFont="1" applyBorder="1"/>
    <xf numFmtId="179" fontId="22" fillId="0" borderId="27" xfId="0" applyNumberFormat="1" applyFont="1" applyBorder="1" applyProtection="1">
      <protection locked="0"/>
    </xf>
    <xf numFmtId="38" fontId="22" fillId="0" borderId="28" xfId="0" applyNumberFormat="1" applyFont="1" applyBorder="1" applyAlignment="1">
      <alignment horizontal="center" vertical="center"/>
    </xf>
    <xf numFmtId="38" fontId="22" fillId="0" borderId="29" xfId="0" applyNumberFormat="1" applyFont="1" applyBorder="1" applyAlignment="1">
      <alignment horizontal="center" vertical="center"/>
    </xf>
    <xf numFmtId="38" fontId="22" fillId="0" borderId="27" xfId="0" applyNumberFormat="1" applyFont="1" applyBorder="1" applyAlignment="1">
      <alignment horizontal="center" vertical="center"/>
    </xf>
    <xf numFmtId="38" fontId="22" fillId="0" borderId="27" xfId="0" applyNumberFormat="1" applyFont="1" applyBorder="1" applyAlignment="1" applyProtection="1">
      <alignment horizontal="center" vertical="center"/>
      <protection locked="0"/>
    </xf>
    <xf numFmtId="38" fontId="22" fillId="0" borderId="26" xfId="49" applyFont="1" applyFill="1" applyBorder="1" applyAlignment="1" applyProtection="1">
      <alignment horizontal="centerContinuous" vertical="center"/>
    </xf>
    <xf numFmtId="38" fontId="22" fillId="0" borderId="27" xfId="49" applyFont="1" applyFill="1" applyBorder="1" applyAlignment="1" applyProtection="1">
      <alignment horizontal="centerContinuous" vertical="center"/>
    </xf>
    <xf numFmtId="38" fontId="22" fillId="0" borderId="28" xfId="0" applyNumberFormat="1" applyFont="1" applyBorder="1"/>
    <xf numFmtId="38" fontId="22" fillId="0" borderId="29" xfId="0" applyNumberFormat="1" applyFont="1" applyBorder="1"/>
    <xf numFmtId="38" fontId="22" fillId="0" borderId="27" xfId="0" applyNumberFormat="1" applyFont="1" applyBorder="1"/>
    <xf numFmtId="38" fontId="32" fillId="0" borderId="28" xfId="0" applyNumberFormat="1" applyFont="1" applyBorder="1"/>
    <xf numFmtId="38" fontId="32" fillId="0" borderId="27" xfId="0" applyNumberFormat="1" applyFont="1" applyBorder="1"/>
    <xf numFmtId="38" fontId="22" fillId="0" borderId="27" xfId="0" applyNumberFormat="1" applyFont="1" applyBorder="1" applyProtection="1">
      <protection locked="0"/>
    </xf>
    <xf numFmtId="38" fontId="22" fillId="0" borderId="28" xfId="0" applyNumberFormat="1" applyFont="1" applyBorder="1" applyProtection="1">
      <protection locked="0"/>
    </xf>
    <xf numFmtId="3" fontId="22" fillId="0" borderId="26" xfId="49" applyNumberFormat="1" applyFont="1" applyFill="1" applyBorder="1" applyAlignment="1" applyProtection="1">
      <alignment horizontal="center" vertical="center"/>
    </xf>
    <xf numFmtId="3" fontId="22" fillId="0" borderId="27" xfId="49" applyNumberFormat="1" applyFont="1" applyFill="1" applyBorder="1" applyAlignment="1" applyProtection="1">
      <alignment horizontal="center" vertical="center"/>
    </xf>
    <xf numFmtId="3" fontId="22" fillId="0" borderId="28" xfId="49" applyNumberFormat="1" applyFont="1" applyFill="1" applyBorder="1" applyAlignment="1" applyProtection="1"/>
    <xf numFmtId="3" fontId="22" fillId="0" borderId="29" xfId="49" applyNumberFormat="1" applyFont="1" applyFill="1" applyBorder="1" applyAlignment="1" applyProtection="1"/>
    <xf numFmtId="3" fontId="22" fillId="0" borderId="27" xfId="49" applyNumberFormat="1" applyFont="1" applyFill="1" applyBorder="1" applyAlignment="1" applyProtection="1"/>
    <xf numFmtId="0" fontId="31" fillId="0" borderId="27" xfId="0" applyFont="1" applyBorder="1" applyProtection="1">
      <protection locked="0"/>
    </xf>
    <xf numFmtId="0" fontId="31" fillId="0" borderId="28" xfId="0" applyFont="1" applyBorder="1" applyProtection="1">
      <protection locked="0"/>
    </xf>
    <xf numFmtId="0" fontId="22" fillId="0" borderId="28" xfId="39" applyFont="1" applyBorder="1" applyAlignment="1" applyProtection="1">
      <alignment horizontal="right" shrinkToFit="1"/>
      <protection locked="0"/>
    </xf>
    <xf numFmtId="180" fontId="22" fillId="0" borderId="0" xfId="39" applyNumberFormat="1" applyFont="1" applyProtection="1">
      <protection locked="0"/>
    </xf>
    <xf numFmtId="3" fontId="31" fillId="0" borderId="0" xfId="39" applyNumberFormat="1" applyFont="1" applyProtection="1">
      <protection locked="0"/>
    </xf>
    <xf numFmtId="3" fontId="22" fillId="0" borderId="0" xfId="39" applyNumberFormat="1" applyFont="1" applyProtection="1">
      <protection locked="0"/>
    </xf>
    <xf numFmtId="0" fontId="22" fillId="0" borderId="0" xfId="39" applyFont="1" applyAlignment="1" applyProtection="1">
      <alignment shrinkToFit="1"/>
      <protection locked="0"/>
    </xf>
    <xf numFmtId="179" fontId="22" fillId="0" borderId="0" xfId="49" applyNumberFormat="1" applyFont="1" applyAlignment="1" applyProtection="1">
      <alignment shrinkToFit="1"/>
      <protection locked="0"/>
    </xf>
    <xf numFmtId="0" fontId="22" fillId="0" borderId="0" xfId="39" applyFont="1" applyAlignment="1" applyProtection="1">
      <alignment horizontal="center" vertical="center" shrinkToFit="1"/>
      <protection locked="0"/>
    </xf>
    <xf numFmtId="38" fontId="22" fillId="0" borderId="0" xfId="49" applyFont="1" applyAlignment="1" applyProtection="1">
      <alignment shrinkToFit="1"/>
      <protection locked="0"/>
    </xf>
    <xf numFmtId="3" fontId="22" fillId="0" borderId="0" xfId="49" applyNumberFormat="1" applyFont="1" applyFill="1" applyAlignment="1" applyProtection="1">
      <alignment shrinkToFit="1"/>
      <protection locked="0"/>
    </xf>
    <xf numFmtId="0" fontId="22" fillId="0" borderId="27" xfId="39" applyFont="1" applyBorder="1" applyAlignment="1">
      <alignment horizontal="center" vertical="center" shrinkToFit="1"/>
    </xf>
    <xf numFmtId="0" fontId="22" fillId="0" borderId="29" xfId="39" applyFont="1" applyBorder="1" applyAlignment="1" applyProtection="1">
      <alignment horizontal="center" vertical="center"/>
      <protection locked="0"/>
    </xf>
    <xf numFmtId="0" fontId="22" fillId="0" borderId="29" xfId="0" applyFont="1" applyBorder="1" applyAlignment="1" applyProtection="1">
      <alignment horizontal="center" shrinkToFit="1"/>
      <protection locked="0"/>
    </xf>
    <xf numFmtId="0" fontId="22" fillId="0" borderId="28" xfId="0" applyFont="1" applyBorder="1" applyAlignment="1" applyProtection="1">
      <alignment horizontal="center" shrinkToFit="1"/>
      <protection locked="0"/>
    </xf>
    <xf numFmtId="0" fontId="22" fillId="0" borderId="27" xfId="0" applyFont="1" applyBorder="1" applyAlignment="1" applyProtection="1">
      <alignment horizontal="center" shrinkToFit="1"/>
      <protection locked="0"/>
    </xf>
    <xf numFmtId="0" fontId="22" fillId="0" borderId="27" xfId="0" applyFont="1" applyBorder="1" applyAlignment="1" applyProtection="1">
      <alignment shrinkToFit="1"/>
      <protection locked="0"/>
    </xf>
    <xf numFmtId="0" fontId="22" fillId="0" borderId="28" xfId="0" applyFont="1" applyBorder="1" applyAlignment="1" applyProtection="1">
      <alignment shrinkToFit="1"/>
      <protection locked="0"/>
    </xf>
    <xf numFmtId="0" fontId="22" fillId="0" borderId="29" xfId="0" applyFont="1" applyBorder="1" applyAlignment="1" applyProtection="1">
      <alignment shrinkToFit="1"/>
      <protection locked="0"/>
    </xf>
    <xf numFmtId="0" fontId="22" fillId="0" borderId="27" xfId="39" applyFont="1" applyBorder="1" applyAlignment="1" applyProtection="1">
      <alignment horizontal="center" vertical="center" shrinkToFit="1"/>
      <protection locked="0"/>
    </xf>
    <xf numFmtId="179" fontId="22" fillId="0" borderId="27" xfId="49" applyNumberFormat="1" applyFont="1" applyFill="1" applyBorder="1" applyAlignment="1" applyProtection="1">
      <alignment horizontal="center" vertical="center" shrinkToFit="1"/>
    </xf>
    <xf numFmtId="179" fontId="22" fillId="0" borderId="28" xfId="0" applyNumberFormat="1" applyFont="1" applyBorder="1" applyProtection="1">
      <protection locked="0"/>
    </xf>
    <xf numFmtId="179" fontId="22" fillId="0" borderId="29" xfId="49" applyNumberFormat="1" applyFont="1" applyFill="1" applyBorder="1" applyAlignment="1" applyProtection="1">
      <alignment horizontal="center" vertical="center"/>
      <protection locked="0"/>
    </xf>
    <xf numFmtId="179" fontId="22" fillId="0" borderId="29" xfId="49" applyNumberFormat="1" applyFont="1" applyBorder="1" applyAlignment="1" applyProtection="1">
      <protection locked="0"/>
    </xf>
    <xf numFmtId="179" fontId="22" fillId="0" borderId="28" xfId="49" applyNumberFormat="1" applyFont="1" applyBorder="1" applyAlignment="1" applyProtection="1">
      <protection locked="0"/>
    </xf>
    <xf numFmtId="179" fontId="22" fillId="0" borderId="27" xfId="0" applyNumberFormat="1" applyFont="1" applyBorder="1" applyAlignment="1" applyProtection="1">
      <alignment shrinkToFit="1"/>
      <protection locked="0"/>
    </xf>
    <xf numFmtId="179" fontId="22" fillId="0" borderId="28" xfId="0" applyNumberFormat="1" applyFont="1" applyBorder="1" applyAlignment="1" applyProtection="1">
      <alignment shrinkToFit="1"/>
      <protection locked="0"/>
    </xf>
    <xf numFmtId="179" fontId="22" fillId="0" borderId="29" xfId="0" applyNumberFormat="1" applyFont="1" applyBorder="1" applyAlignment="1" applyProtection="1">
      <alignment shrinkToFit="1"/>
      <protection locked="0"/>
    </xf>
    <xf numFmtId="38" fontId="22" fillId="0" borderId="28" xfId="0" applyNumberFormat="1" applyFont="1" applyBorder="1" applyAlignment="1" applyProtection="1">
      <alignment horizontal="center" vertical="center"/>
      <protection locked="0"/>
    </xf>
    <xf numFmtId="0" fontId="22" fillId="0" borderId="28" xfId="39" applyFont="1" applyBorder="1" applyAlignment="1" applyProtection="1">
      <alignment horizontal="center" vertical="center"/>
      <protection locked="0"/>
    </xf>
    <xf numFmtId="38" fontId="22" fillId="0" borderId="27" xfId="0" applyNumberFormat="1" applyFont="1" applyBorder="1" applyAlignment="1" applyProtection="1">
      <alignment horizontal="center" vertical="center" shrinkToFit="1"/>
      <protection locked="0"/>
    </xf>
    <xf numFmtId="38" fontId="22" fillId="0" borderId="28" xfId="0" applyNumberFormat="1" applyFont="1" applyBorder="1" applyAlignment="1" applyProtection="1">
      <alignment horizontal="center" vertical="center" shrinkToFit="1"/>
      <protection locked="0"/>
    </xf>
    <xf numFmtId="38" fontId="22" fillId="0" borderId="29" xfId="0" applyNumberFormat="1" applyFont="1" applyBorder="1" applyAlignment="1" applyProtection="1">
      <alignment horizontal="center" vertical="center" shrinkToFit="1"/>
      <protection locked="0"/>
    </xf>
    <xf numFmtId="38" fontId="22" fillId="0" borderId="27" xfId="49" applyFont="1" applyFill="1" applyBorder="1" applyAlignment="1" applyProtection="1">
      <alignment horizontal="centerContinuous" vertical="center" shrinkToFit="1"/>
    </xf>
    <xf numFmtId="38" fontId="22" fillId="0" borderId="29" xfId="49" applyFont="1" applyFill="1" applyBorder="1" applyAlignment="1" applyProtection="1">
      <alignment horizontal="centerContinuous" vertical="center"/>
      <protection locked="0"/>
    </xf>
    <xf numFmtId="38" fontId="22" fillId="0" borderId="29" xfId="49" applyFont="1" applyBorder="1" applyAlignment="1" applyProtection="1">
      <protection locked="0"/>
    </xf>
    <xf numFmtId="38" fontId="22" fillId="0" borderId="28" xfId="49" applyFont="1" applyBorder="1" applyAlignment="1" applyProtection="1">
      <protection locked="0"/>
    </xf>
    <xf numFmtId="38" fontId="22" fillId="0" borderId="27" xfId="0" applyNumberFormat="1" applyFont="1" applyBorder="1" applyAlignment="1" applyProtection="1">
      <alignment shrinkToFit="1"/>
      <protection locked="0"/>
    </xf>
    <xf numFmtId="38" fontId="22" fillId="0" borderId="28" xfId="0" applyNumberFormat="1" applyFont="1" applyBorder="1" applyAlignment="1" applyProtection="1">
      <alignment shrinkToFit="1"/>
      <protection locked="0"/>
    </xf>
    <xf numFmtId="38" fontId="22" fillId="0" borderId="27" xfId="49" applyFont="1" applyFill="1" applyBorder="1" applyAlignment="1" applyProtection="1">
      <alignment horizontal="centerContinuous" vertical="center" shrinkToFit="1"/>
      <protection locked="0"/>
    </xf>
    <xf numFmtId="38" fontId="22" fillId="0" borderId="29" xfId="0" applyNumberFormat="1" applyFont="1" applyBorder="1" applyAlignment="1" applyProtection="1">
      <alignment shrinkToFit="1"/>
      <protection locked="0"/>
    </xf>
    <xf numFmtId="3" fontId="22" fillId="0" borderId="27" xfId="49" applyNumberFormat="1" applyFont="1" applyFill="1" applyBorder="1" applyAlignment="1" applyProtection="1">
      <alignment horizontal="center" vertical="center" shrinkToFit="1"/>
    </xf>
    <xf numFmtId="3" fontId="22" fillId="0" borderId="27" xfId="49" applyNumberFormat="1" applyFont="1" applyFill="1" applyBorder="1" applyAlignment="1" applyProtection="1">
      <alignment horizontal="right"/>
    </xf>
    <xf numFmtId="3" fontId="22" fillId="0" borderId="28" xfId="49" applyNumberFormat="1" applyFont="1" applyFill="1" applyBorder="1" applyAlignment="1" applyProtection="1">
      <alignment horizontal="right"/>
    </xf>
    <xf numFmtId="3" fontId="22" fillId="0" borderId="29" xfId="49" applyNumberFormat="1" applyFont="1" applyFill="1" applyBorder="1" applyAlignment="1" applyProtection="1">
      <alignment horizontal="right" vertical="center"/>
    </xf>
    <xf numFmtId="3" fontId="22" fillId="0" borderId="27" xfId="49" applyNumberFormat="1" applyFont="1" applyFill="1" applyBorder="1" applyAlignment="1" applyProtection="1">
      <alignment horizontal="right" shrinkToFit="1"/>
    </xf>
    <xf numFmtId="3" fontId="22" fillId="0" borderId="28" xfId="49" applyNumberFormat="1" applyFont="1" applyFill="1" applyBorder="1" applyAlignment="1" applyProtection="1">
      <alignment horizontal="right" shrinkToFit="1"/>
    </xf>
    <xf numFmtId="3" fontId="22" fillId="0" borderId="27" xfId="49" applyNumberFormat="1" applyFont="1" applyFill="1" applyBorder="1" applyAlignment="1" applyProtection="1">
      <alignment horizontal="right" vertical="center" shrinkToFit="1"/>
    </xf>
    <xf numFmtId="3" fontId="22" fillId="0" borderId="29" xfId="49" applyNumberFormat="1" applyFont="1" applyFill="1" applyBorder="1" applyAlignment="1" applyProtection="1">
      <alignment horizontal="right" shrinkToFit="1"/>
    </xf>
    <xf numFmtId="38" fontId="22" fillId="0" borderId="0" xfId="49" applyFont="1" applyBorder="1" applyAlignment="1" applyProtection="1">
      <alignment shrinkToFit="1"/>
      <protection locked="0"/>
    </xf>
    <xf numFmtId="0" fontId="34" fillId="0" borderId="0" xfId="0" applyFont="1" applyAlignment="1" applyProtection="1">
      <alignment horizontal="left" shrinkToFit="1"/>
      <protection locked="0"/>
    </xf>
    <xf numFmtId="0" fontId="34" fillId="0" borderId="0" xfId="39" applyFont="1" applyAlignment="1" applyProtection="1">
      <alignment shrinkToFit="1"/>
      <protection locked="0"/>
    </xf>
    <xf numFmtId="181" fontId="22" fillId="0" borderId="0" xfId="0" applyNumberFormat="1" applyFont="1" applyProtection="1">
      <protection locked="0"/>
    </xf>
    <xf numFmtId="0" fontId="22" fillId="0" borderId="0" xfId="0" applyFont="1" applyAlignment="1" applyProtection="1">
      <alignment horizontal="right"/>
      <protection locked="0"/>
    </xf>
    <xf numFmtId="0" fontId="22" fillId="0" borderId="27" xfId="39" applyFont="1" applyBorder="1" applyAlignment="1" applyProtection="1">
      <alignment horizontal="center" vertical="center"/>
      <protection locked="0"/>
    </xf>
    <xf numFmtId="0" fontId="22" fillId="0" borderId="28" xfId="0" quotePrefix="1" applyFont="1" applyBorder="1" applyAlignment="1" applyProtection="1">
      <alignment horizontal="center" shrinkToFit="1"/>
      <protection locked="0"/>
    </xf>
    <xf numFmtId="0" fontId="22" fillId="0" borderId="27" xfId="37" applyFont="1" applyBorder="1">
      <alignment vertical="center"/>
    </xf>
    <xf numFmtId="0" fontId="22" fillId="0" borderId="28" xfId="37" applyFont="1" applyBorder="1">
      <alignment vertical="center"/>
    </xf>
    <xf numFmtId="0" fontId="22" fillId="0" borderId="27" xfId="39" quotePrefix="1" applyFont="1" applyBorder="1" applyProtection="1">
      <protection locked="0"/>
    </xf>
    <xf numFmtId="0" fontId="22" fillId="0" borderId="30" xfId="37" applyFont="1" applyBorder="1">
      <alignment vertical="center"/>
    </xf>
    <xf numFmtId="0" fontId="22" fillId="0" borderId="31" xfId="37" applyFont="1" applyBorder="1">
      <alignment vertical="center"/>
    </xf>
    <xf numFmtId="0" fontId="22" fillId="0" borderId="31" xfId="0" applyFont="1" applyBorder="1" applyAlignment="1">
      <alignment horizontal="left" shrinkToFit="1"/>
    </xf>
    <xf numFmtId="0" fontId="22" fillId="0" borderId="32" xfId="37" applyFont="1" applyBorder="1">
      <alignment vertical="center"/>
    </xf>
    <xf numFmtId="182" fontId="22" fillId="0" borderId="28" xfId="37" applyNumberFormat="1" applyFont="1" applyBorder="1">
      <alignment vertical="center"/>
    </xf>
    <xf numFmtId="0" fontId="22" fillId="0" borderId="29" xfId="37" applyFont="1" applyBorder="1">
      <alignment vertical="center"/>
    </xf>
    <xf numFmtId="182" fontId="22" fillId="0" borderId="29" xfId="37" applyNumberFormat="1" applyFont="1" applyBorder="1">
      <alignment vertical="center"/>
    </xf>
    <xf numFmtId="182" fontId="22" fillId="0" borderId="27" xfId="37" applyNumberFormat="1" applyFont="1" applyBorder="1">
      <alignment vertical="center"/>
    </xf>
    <xf numFmtId="0" fontId="22" fillId="0" borderId="30" xfId="37" applyFont="1" applyBorder="1" applyAlignment="1">
      <alignment horizontal="center" vertical="center"/>
    </xf>
    <xf numFmtId="0" fontId="22" fillId="0" borderId="31" xfId="37" applyFont="1" applyBorder="1" applyAlignment="1">
      <alignment horizontal="center" vertical="center"/>
    </xf>
    <xf numFmtId="0" fontId="22" fillId="0" borderId="28" xfId="37" applyFont="1" applyBorder="1" applyAlignment="1">
      <alignment horizontal="center" vertic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2" xfId="37" applyFont="1" applyBorder="1" applyAlignment="1">
      <alignment horizontal="center" vertical="center"/>
    </xf>
    <xf numFmtId="0" fontId="22" fillId="0" borderId="32" xfId="0" applyFont="1" applyBorder="1" applyAlignment="1">
      <alignment horizontal="center"/>
    </xf>
    <xf numFmtId="3" fontId="22" fillId="0" borderId="28" xfId="37" applyNumberFormat="1" applyFont="1" applyBorder="1">
      <alignment vertical="center"/>
    </xf>
    <xf numFmtId="3" fontId="22" fillId="0" borderId="27" xfId="37" applyNumberFormat="1" applyFont="1" applyBorder="1">
      <alignment vertical="center"/>
    </xf>
    <xf numFmtId="3" fontId="22" fillId="0" borderId="27" xfId="0" applyNumberFormat="1" applyFont="1" applyBorder="1" applyProtection="1">
      <protection locked="0"/>
    </xf>
    <xf numFmtId="3" fontId="22" fillId="0" borderId="28" xfId="33" applyNumberFormat="1" applyFont="1" applyFill="1" applyBorder="1" applyAlignment="1">
      <alignment vertical="center"/>
    </xf>
    <xf numFmtId="38" fontId="22" fillId="0" borderId="26" xfId="49" applyFont="1" applyFill="1" applyBorder="1" applyAlignment="1" applyProtection="1">
      <alignment horizontal="center" vertical="center"/>
    </xf>
    <xf numFmtId="180" fontId="22" fillId="0" borderId="27" xfId="49" applyNumberFormat="1" applyFont="1" applyBorder="1"/>
    <xf numFmtId="3" fontId="22" fillId="0" borderId="28" xfId="49" applyNumberFormat="1" applyFont="1" applyBorder="1"/>
    <xf numFmtId="180" fontId="22" fillId="0" borderId="27" xfId="49" applyNumberFormat="1" applyFont="1" applyFill="1" applyBorder="1" applyAlignment="1" applyProtection="1"/>
    <xf numFmtId="0" fontId="22" fillId="0" borderId="18" xfId="39" applyFont="1" applyBorder="1" applyAlignment="1">
      <alignment horizontal="center" vertical="center"/>
    </xf>
    <xf numFmtId="0" fontId="22" fillId="0" borderId="18" xfId="0" applyFont="1" applyBorder="1" applyProtection="1">
      <protection locked="0"/>
    </xf>
    <xf numFmtId="0" fontId="22" fillId="0" borderId="33" xfId="0" applyFont="1" applyBorder="1" applyProtection="1">
      <protection locked="0"/>
    </xf>
    <xf numFmtId="0" fontId="22" fillId="0" borderId="20" xfId="0" applyFont="1" applyBorder="1"/>
    <xf numFmtId="3" fontId="22" fillId="0" borderId="20" xfId="39" applyNumberFormat="1" applyFont="1" applyBorder="1" applyProtection="1">
      <protection locked="0"/>
    </xf>
    <xf numFmtId="3" fontId="22" fillId="0" borderId="34" xfId="39" applyNumberFormat="1" applyFont="1" applyBorder="1" applyProtection="1">
      <protection locked="0"/>
    </xf>
    <xf numFmtId="3" fontId="22" fillId="0" borderId="20" xfId="39" applyNumberFormat="1" applyFont="1" applyBorder="1" applyAlignment="1" applyProtection="1">
      <alignment shrinkToFit="1"/>
      <protection locked="0"/>
    </xf>
    <xf numFmtId="3" fontId="22" fillId="0" borderId="34" xfId="39" applyNumberFormat="1" applyFont="1" applyBorder="1" applyAlignment="1" applyProtection="1">
      <alignment shrinkToFit="1"/>
      <protection locked="0"/>
    </xf>
    <xf numFmtId="0" fontId="22" fillId="0" borderId="20" xfId="39" applyFont="1" applyBorder="1" applyProtection="1">
      <protection locked="0"/>
    </xf>
    <xf numFmtId="0" fontId="22" fillId="0" borderId="34" xfId="39" applyFont="1" applyBorder="1" applyProtection="1">
      <protection locked="0"/>
    </xf>
    <xf numFmtId="38" fontId="22" fillId="0" borderId="34" xfId="49" applyFont="1" applyBorder="1" applyProtection="1">
      <protection locked="0"/>
    </xf>
    <xf numFmtId="38" fontId="22" fillId="0" borderId="20" xfId="49" applyFont="1" applyFill="1" applyBorder="1" applyAlignment="1" applyProtection="1">
      <protection locked="0"/>
    </xf>
    <xf numFmtId="38" fontId="22" fillId="0" borderId="34" xfId="49" applyFont="1" applyFill="1" applyBorder="1" applyAlignment="1" applyProtection="1">
      <protection locked="0"/>
    </xf>
    <xf numFmtId="0" fontId="22" fillId="0" borderId="32" xfId="0" applyFont="1" applyBorder="1"/>
    <xf numFmtId="183" fontId="22" fillId="0" borderId="32" xfId="49" applyNumberFormat="1" applyFont="1" applyFill="1" applyBorder="1" applyProtection="1">
      <protection locked="0"/>
    </xf>
    <xf numFmtId="181" fontId="22" fillId="0" borderId="31" xfId="0" applyNumberFormat="1" applyFont="1" applyBorder="1" applyProtection="1">
      <protection locked="0"/>
    </xf>
    <xf numFmtId="0" fontId="22" fillId="0" borderId="32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184" fontId="22" fillId="0" borderId="32" xfId="49" applyNumberFormat="1" applyFont="1" applyFill="1" applyBorder="1" applyProtection="1">
      <protection locked="0"/>
    </xf>
    <xf numFmtId="184" fontId="22" fillId="0" borderId="31" xfId="49" applyNumberFormat="1" applyFont="1" applyFill="1" applyBorder="1" applyProtection="1">
      <protection locked="0"/>
    </xf>
    <xf numFmtId="0" fontId="22" fillId="0" borderId="30" xfId="0" applyFont="1" applyBorder="1" applyProtection="1">
      <protection locked="0"/>
    </xf>
    <xf numFmtId="181" fontId="22" fillId="0" borderId="32" xfId="49" applyNumberFormat="1" applyFont="1" applyFill="1" applyBorder="1" applyAlignment="1" applyProtection="1">
      <protection locked="0"/>
    </xf>
    <xf numFmtId="181" fontId="22" fillId="0" borderId="31" xfId="49" applyNumberFormat="1" applyFont="1" applyFill="1" applyBorder="1" applyAlignment="1" applyProtection="1">
      <protection locked="0"/>
    </xf>
    <xf numFmtId="185" fontId="22" fillId="0" borderId="32" xfId="49" applyNumberFormat="1" applyFont="1" applyFill="1" applyBorder="1" applyAlignment="1" applyProtection="1">
      <protection locked="0"/>
    </xf>
    <xf numFmtId="185" fontId="22" fillId="0" borderId="31" xfId="49" applyNumberFormat="1" applyFont="1" applyFill="1" applyBorder="1" applyAlignment="1" applyProtection="1">
      <protection locked="0"/>
    </xf>
    <xf numFmtId="185" fontId="22" fillId="0" borderId="32" xfId="49" applyNumberFormat="1" applyFont="1" applyFill="1" applyBorder="1" applyAlignment="1" applyProtection="1">
      <alignment horizontal="right"/>
      <protection locked="0"/>
    </xf>
    <xf numFmtId="185" fontId="22" fillId="0" borderId="31" xfId="49" applyNumberFormat="1" applyFont="1" applyFill="1" applyBorder="1" applyAlignment="1" applyProtection="1">
      <alignment horizontal="right"/>
      <protection locked="0"/>
    </xf>
    <xf numFmtId="180" fontId="22" fillId="0" borderId="0" xfId="39" applyNumberFormat="1" applyFont="1" applyAlignment="1" applyProtection="1">
      <alignment horizontal="right"/>
      <protection locked="0"/>
    </xf>
    <xf numFmtId="38" fontId="22" fillId="0" borderId="0" xfId="49" applyFont="1" applyFill="1" applyBorder="1" applyAlignment="1" applyProtection="1">
      <protection locked="0"/>
    </xf>
    <xf numFmtId="38" fontId="35" fillId="0" borderId="0" xfId="49" applyFont="1" applyFill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37" fillId="0" borderId="0" xfId="39" applyFont="1" applyAlignment="1" applyProtection="1">
      <alignment horizontal="center"/>
      <protection locked="0"/>
    </xf>
    <xf numFmtId="38" fontId="37" fillId="0" borderId="0" xfId="49" applyFont="1" applyFill="1" applyBorder="1" applyAlignment="1" applyProtection="1">
      <alignment horizontal="center"/>
      <protection locked="0"/>
    </xf>
    <xf numFmtId="2" fontId="22" fillId="0" borderId="0" xfId="0" applyNumberFormat="1" applyFont="1" applyProtection="1">
      <protection locked="0"/>
    </xf>
    <xf numFmtId="0" fontId="22" fillId="0" borderId="29" xfId="0" quotePrefix="1" applyFont="1" applyBorder="1" applyAlignment="1" applyProtection="1">
      <alignment horizontal="center"/>
      <protection locked="0"/>
    </xf>
    <xf numFmtId="0" fontId="22" fillId="0" borderId="28" xfId="0" quotePrefix="1" applyFont="1" applyBorder="1" applyAlignment="1">
      <alignment horizontal="center"/>
    </xf>
    <xf numFmtId="0" fontId="22" fillId="0" borderId="27" xfId="0" applyFont="1" applyBorder="1" applyAlignment="1">
      <alignment horizontal="left"/>
    </xf>
    <xf numFmtId="0" fontId="22" fillId="0" borderId="28" xfId="0" applyFont="1" applyBorder="1" applyAlignment="1">
      <alignment horizontal="left"/>
    </xf>
    <xf numFmtId="0" fontId="22" fillId="0" borderId="30" xfId="0" applyFont="1" applyBorder="1" applyAlignment="1">
      <alignment horizontal="left"/>
    </xf>
    <xf numFmtId="0" fontId="22" fillId="0" borderId="26" xfId="39" applyFont="1" applyBorder="1" applyAlignment="1">
      <alignment horizontal="center" vertical="center" shrinkToFit="1"/>
    </xf>
    <xf numFmtId="0" fontId="22" fillId="0" borderId="29" xfId="37" applyFont="1" applyBorder="1" applyAlignment="1">
      <alignment vertical="center" shrinkToFit="1"/>
    </xf>
    <xf numFmtId="0" fontId="22" fillId="0" borderId="30" xfId="0" applyFont="1" applyBorder="1" applyAlignment="1">
      <alignment horizontal="left" shrinkToFit="1"/>
    </xf>
    <xf numFmtId="0" fontId="22" fillId="0" borderId="32" xfId="0" applyFont="1" applyBorder="1" applyAlignment="1">
      <alignment horizontal="left" shrinkToFit="1"/>
    </xf>
    <xf numFmtId="179" fontId="22" fillId="0" borderId="29" xfId="0" applyNumberFormat="1" applyFont="1" applyBorder="1" applyProtection="1">
      <protection locked="0"/>
    </xf>
    <xf numFmtId="179" fontId="22" fillId="0" borderId="27" xfId="49" applyNumberFormat="1" applyFont="1" applyFill="1" applyBorder="1" applyAlignment="1" applyProtection="1">
      <protection locked="0"/>
    </xf>
    <xf numFmtId="186" fontId="22" fillId="0" borderId="28" xfId="49" applyNumberFormat="1" applyFont="1" applyBorder="1"/>
    <xf numFmtId="38" fontId="22" fillId="0" borderId="27" xfId="49" applyFont="1" applyBorder="1" applyAlignment="1" applyProtection="1">
      <protection locked="0"/>
    </xf>
    <xf numFmtId="0" fontId="22" fillId="0" borderId="17" xfId="39" applyFont="1" applyBorder="1" applyAlignment="1">
      <alignment horizontal="center" vertical="center"/>
    </xf>
    <xf numFmtId="0" fontId="22" fillId="0" borderId="16" xfId="0" applyFont="1" applyBorder="1"/>
    <xf numFmtId="0" fontId="22" fillId="0" borderId="20" xfId="39" applyFont="1" applyBorder="1" applyAlignment="1" applyProtection="1">
      <alignment shrinkToFit="1"/>
      <protection locked="0"/>
    </xf>
    <xf numFmtId="3" fontId="22" fillId="0" borderId="20" xfId="0" applyNumberFormat="1" applyFont="1" applyBorder="1" applyAlignment="1" applyProtection="1">
      <alignment horizontal="center"/>
      <protection locked="0"/>
    </xf>
    <xf numFmtId="0" fontId="22" fillId="0" borderId="21" xfId="0" applyFont="1" applyBorder="1"/>
    <xf numFmtId="187" fontId="22" fillId="0" borderId="32" xfId="49" applyNumberFormat="1" applyFont="1" applyFill="1" applyBorder="1" applyAlignment="1" applyProtection="1">
      <protection locked="0"/>
    </xf>
    <xf numFmtId="187" fontId="22" fillId="0" borderId="31" xfId="49" applyNumberFormat="1" applyFont="1" applyFill="1" applyBorder="1" applyAlignment="1" applyProtection="1">
      <protection locked="0"/>
    </xf>
    <xf numFmtId="0" fontId="22" fillId="0" borderId="32" xfId="39" applyFont="1" applyBorder="1" applyAlignment="1" applyProtection="1">
      <alignment shrinkToFit="1"/>
      <protection locked="0"/>
    </xf>
    <xf numFmtId="188" fontId="22" fillId="0" borderId="31" xfId="0" applyNumberFormat="1" applyFont="1" applyBorder="1" applyProtection="1">
      <protection locked="0"/>
    </xf>
    <xf numFmtId="38" fontId="22" fillId="0" borderId="0" xfId="49" applyFont="1" applyFill="1" applyBorder="1" applyAlignment="1" applyProtection="1">
      <alignment horizontal="right"/>
      <protection locked="0"/>
    </xf>
    <xf numFmtId="182" fontId="22" fillId="0" borderId="0" xfId="0" applyNumberFormat="1" applyFont="1" applyAlignment="1" applyProtection="1">
      <alignment horizontal="right"/>
      <protection locked="0"/>
    </xf>
    <xf numFmtId="0" fontId="22" fillId="0" borderId="0" xfId="0" applyFont="1" applyAlignment="1" applyProtection="1">
      <alignment horizontal="left"/>
      <protection locked="0"/>
    </xf>
    <xf numFmtId="0" fontId="34" fillId="0" borderId="0" xfId="39" applyFont="1" applyProtection="1">
      <protection locked="0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3" xfId="35"/>
    <cellStyle name="標準" xfId="0" builtinId="0"/>
    <cellStyle name="標準 2" xfId="36"/>
    <cellStyle name="標準 3" xfId="37"/>
    <cellStyle name="標準 5" xfId="38"/>
    <cellStyle name="標準_富沢団地外構金入提出" xfId="39"/>
    <cellStyle name="良い" xfId="40" builtinId="26" customBuiltin="1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計算" xfId="45" builtinId="22" customBuiltin="1"/>
    <cellStyle name="説明文" xfId="46" builtinId="53" customBuiltin="1"/>
    <cellStyle name="警告文" xfId="47" builtinId="11" customBuiltin="1"/>
    <cellStyle name="集計" xfId="48" builtinId="25" customBuiltin="1"/>
    <cellStyle name="桁区切り" xfId="49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17" name="Line 1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18" name="Line 2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19" name="Line 3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20" name="Line 4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1071245</xdr:colOff>
      <xdr:row>14</xdr:row>
      <xdr:rowOff>228600</xdr:rowOff>
    </xdr:from>
    <xdr:to xmlns:xdr="http://schemas.openxmlformats.org/drawingml/2006/spreadsheetDrawing">
      <xdr:col>7</xdr:col>
      <xdr:colOff>1071245</xdr:colOff>
      <xdr:row>14</xdr:row>
      <xdr:rowOff>228600</xdr:rowOff>
    </xdr:to>
    <xdr:sp macro="" textlink="">
      <xdr:nvSpPr>
        <xdr:cNvPr id="27221" name="Line 5"/>
        <xdr:cNvSpPr>
          <a:spLocks noChangeShapeType="1"/>
        </xdr:cNvSpPr>
      </xdr:nvSpPr>
      <xdr:spPr>
        <a:xfrm>
          <a:off x="8081645" y="619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14</xdr:row>
      <xdr:rowOff>238125</xdr:rowOff>
    </xdr:from>
    <xdr:to xmlns:xdr="http://schemas.openxmlformats.org/drawingml/2006/spreadsheetDrawing">
      <xdr:col>3</xdr:col>
      <xdr:colOff>0</xdr:colOff>
      <xdr:row>14</xdr:row>
      <xdr:rowOff>247650</xdr:rowOff>
    </xdr:to>
    <xdr:sp macro="" textlink="">
      <xdr:nvSpPr>
        <xdr:cNvPr id="27222" name="Line 6"/>
        <xdr:cNvSpPr>
          <a:spLocks noChangeShapeType="1"/>
        </xdr:cNvSpPr>
      </xdr:nvSpPr>
      <xdr:spPr>
        <a:xfrm flipH="1">
          <a:off x="2725420" y="62007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1071245</xdr:colOff>
      <xdr:row>14</xdr:row>
      <xdr:rowOff>228600</xdr:rowOff>
    </xdr:from>
    <xdr:to xmlns:xdr="http://schemas.openxmlformats.org/drawingml/2006/spreadsheetDrawing">
      <xdr:col>7</xdr:col>
      <xdr:colOff>1071245</xdr:colOff>
      <xdr:row>14</xdr:row>
      <xdr:rowOff>228600</xdr:rowOff>
    </xdr:to>
    <xdr:sp macro="" textlink="">
      <xdr:nvSpPr>
        <xdr:cNvPr id="27223" name="Line 7"/>
        <xdr:cNvSpPr>
          <a:spLocks noChangeShapeType="1"/>
        </xdr:cNvSpPr>
      </xdr:nvSpPr>
      <xdr:spPr>
        <a:xfrm>
          <a:off x="8081645" y="619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27" name="Line 13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28" name="Line 14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29" name="Line 15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30" name="Line 16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31" name="Line 1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32" name="Line 18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33" name="Line 19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34" name="Line 20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35" name="Line 21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36" name="Line 22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37" name="Line 23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38" name="Line 24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39" name="Line 25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40" name="Line 26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41" name="Line 27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42" name="Line 28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43" name="Line 29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44" name="Line 30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45" name="Line 31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46" name="Line 32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47" name="Line 33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48" name="Line 34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49" name="Line 35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50" name="Line 36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51" name="Line 3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52" name="Line 38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53" name="Line 39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54" name="Line 40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55" name="Line 41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56" name="Line 42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57" name="Line 43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58" name="Line 44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59" name="Line 45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60" name="Line 46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61" name="Line 47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62" name="Line 48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63" name="Line 49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64" name="Line 50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65" name="Line 51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66" name="Line 52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67" name="Line 53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68" name="Line 54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69" name="Line 55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70" name="Line 56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71" name="Line 5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272" name="Line 58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73" name="Line 59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74" name="Line 60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75" name="Line 61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276" name="Line 62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77" name="Line 63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78" name="Line 64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79" name="Line 65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80" name="Line 66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81" name="Line 67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82" name="Line 68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83" name="Line 69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84" name="Line 70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85" name="Line 71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86" name="Line 72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287" name="Line 73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88" name="Line 74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89" name="Line 75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90" name="Line 76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291" name="Line 77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92" name="Line 78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93" name="Line 79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94" name="Line 80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95" name="Line 81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296" name="Line 82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297" name="Line 83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298" name="Line 84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299" name="Line 85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00" name="Line 86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01" name="Line 8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02" name="Line 88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03" name="Line 89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04" name="Line 90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05" name="Line 91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06" name="Line 92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07" name="Line 93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08" name="Line 94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09" name="Line 95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310" name="Line 96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11" name="Line 97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12" name="Line 98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13" name="Line 99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314" name="Line 100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15" name="Line 101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16" name="Line 102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17" name="Line 103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18" name="Line 104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19" name="Line 105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20" name="Line 106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21" name="Line 107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22" name="Line 108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23" name="Line 109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24" name="Line 110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25" name="Line 111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26" name="Line 112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27" name="Line 113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28" name="Line 114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29" name="Line 115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30" name="Line 116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31" name="Line 117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32" name="Line 118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33" name="Line 119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34" name="Line 120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35" name="Line 121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36" name="Line 122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37" name="Line 123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38" name="Line 124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39" name="Line 125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40" name="Line 126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41" name="Line 127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42" name="Line 128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43" name="Line 129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44" name="Line 130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345" name="Line 131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46" name="Line 132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47" name="Line 133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48" name="Line 134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349" name="Line 135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50" name="Line 136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51" name="Line 13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52" name="Line 138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53" name="Line 139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54" name="Line 140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55" name="Line 141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56" name="Line 142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57" name="Line 143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58" name="Line 144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59" name="Line 145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60" name="Line 146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61" name="Line 14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62" name="Line 148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63" name="Line 149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64" name="Line 150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65" name="Line 151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66" name="Line 152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67" name="Line 153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68" name="Line 154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69" name="Line 155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70" name="Line 156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71" name="Line 157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72" name="Line 158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73" name="Line 159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74" name="Line 160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75" name="Line 161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76" name="Line 162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77" name="Line 163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78" name="Line 164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79" name="Line 165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80" name="Line 166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81" name="Line 16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82" name="Line 168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83" name="Line 169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84" name="Line 170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85" name="Line 171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86" name="Line 172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87" name="Line 173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88" name="Line 174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89" name="Line 175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90" name="Line 176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91" name="Line 177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92" name="Line 178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93" name="Line 179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962025</xdr:colOff>
      <xdr:row>33</xdr:row>
      <xdr:rowOff>0</xdr:rowOff>
    </xdr:from>
    <xdr:to xmlns:xdr="http://schemas.openxmlformats.org/drawingml/2006/spreadsheetDrawing">
      <xdr:col>3</xdr:col>
      <xdr:colOff>962025</xdr:colOff>
      <xdr:row>33</xdr:row>
      <xdr:rowOff>0</xdr:rowOff>
    </xdr:to>
    <xdr:sp macro="" textlink="">
      <xdr:nvSpPr>
        <xdr:cNvPr id="27394" name="Line 180"/>
        <xdr:cNvSpPr>
          <a:spLocks noChangeShapeType="1"/>
        </xdr:cNvSpPr>
      </xdr:nvSpPr>
      <xdr:spPr>
        <a:xfrm flipH="1">
          <a:off x="368744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95" name="Line 181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396" name="Line 182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397" name="Line 183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398" name="Line 184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399" name="Line 185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400" name="Line 186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401" name="Line 187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402" name="Line 188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403" name="Line 189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404" name="Line 190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405" name="Line 191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406" name="Line 192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932815</xdr:colOff>
      <xdr:row>33</xdr:row>
      <xdr:rowOff>0</xdr:rowOff>
    </xdr:from>
    <xdr:to xmlns:xdr="http://schemas.openxmlformats.org/drawingml/2006/spreadsheetDrawing">
      <xdr:col>3</xdr:col>
      <xdr:colOff>932815</xdr:colOff>
      <xdr:row>33</xdr:row>
      <xdr:rowOff>0</xdr:rowOff>
    </xdr:to>
    <xdr:sp macro="" textlink="">
      <xdr:nvSpPr>
        <xdr:cNvPr id="27407" name="Line 193"/>
        <xdr:cNvSpPr>
          <a:spLocks noChangeShapeType="1"/>
        </xdr:cNvSpPr>
      </xdr:nvSpPr>
      <xdr:spPr>
        <a:xfrm>
          <a:off x="365823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685800</xdr:colOff>
      <xdr:row>33</xdr:row>
      <xdr:rowOff>0</xdr:rowOff>
    </xdr:from>
    <xdr:to xmlns:xdr="http://schemas.openxmlformats.org/drawingml/2006/spreadsheetDrawing">
      <xdr:col>3</xdr:col>
      <xdr:colOff>695325</xdr:colOff>
      <xdr:row>33</xdr:row>
      <xdr:rowOff>0</xdr:rowOff>
    </xdr:to>
    <xdr:sp macro="" textlink="">
      <xdr:nvSpPr>
        <xdr:cNvPr id="27408" name="Line 194"/>
        <xdr:cNvSpPr>
          <a:spLocks noChangeShapeType="1"/>
        </xdr:cNvSpPr>
      </xdr:nvSpPr>
      <xdr:spPr>
        <a:xfrm flipV="1">
          <a:off x="3411220" y="12934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953135</xdr:colOff>
      <xdr:row>33</xdr:row>
      <xdr:rowOff>0</xdr:rowOff>
    </xdr:from>
    <xdr:to xmlns:xdr="http://schemas.openxmlformats.org/drawingml/2006/spreadsheetDrawing">
      <xdr:col>3</xdr:col>
      <xdr:colOff>953135</xdr:colOff>
      <xdr:row>33</xdr:row>
      <xdr:rowOff>0</xdr:rowOff>
    </xdr:to>
    <xdr:sp macro="" textlink="">
      <xdr:nvSpPr>
        <xdr:cNvPr id="27409" name="Line 195"/>
        <xdr:cNvSpPr>
          <a:spLocks noChangeShapeType="1"/>
        </xdr:cNvSpPr>
      </xdr:nvSpPr>
      <xdr:spPr>
        <a:xfrm flipH="1">
          <a:off x="3678555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3</xdr:col>
      <xdr:colOff>0</xdr:colOff>
      <xdr:row>33</xdr:row>
      <xdr:rowOff>0</xdr:rowOff>
    </xdr:to>
    <xdr:sp macro="" textlink="">
      <xdr:nvSpPr>
        <xdr:cNvPr id="27410" name="Line 196"/>
        <xdr:cNvSpPr>
          <a:spLocks noChangeShapeType="1"/>
        </xdr:cNvSpPr>
      </xdr:nvSpPr>
      <xdr:spPr>
        <a:xfrm>
          <a:off x="2725420" y="1293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196" name="Line 1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197" name="Line 2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198" name="Line 2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199" name="Line 3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0" name="Line 3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1" name="Line 3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2" name="Line 4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3" name="Line 4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4" name="Line 5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5" name="Line 5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6" name="Line 5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7" name="Line 6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8" name="Line 6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09" name="Line 7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0" name="Line 7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1" name="Line 7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2" name="Line 8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3" name="Line 8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4" name="Line 8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5" name="Line 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6" name="Line 9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7" name="Line 10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8" name="Line 10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19" name="Line 10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0" name="Line 11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1" name="Line 11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2" name="Line 12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3" name="Line 12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4" name="Line 12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5" name="Line 13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6" name="Line 13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7" name="Line 14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8" name="Line 14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29" name="Line 14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30" name="Line 15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31" name="Line 15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32" name="Line 16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33" name="Line 16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34" name="Line 16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35" name="Line 17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36" name="Line 17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37" name="Line 181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38" name="Line 18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39" name="Line 189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0" name="Line 1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41" name="Line 197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2" name="Line 20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3" name="Line 20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4" name="Line 1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5" name="Line 2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6" name="Line 2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7" name="Line 3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8" name="Line 3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49" name="Line 3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0" name="Line 4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1" name="Line 4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2" name="Line 5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3" name="Line 5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4" name="Line 5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5" name="Line 6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6" name="Line 6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7" name="Line 7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8" name="Line 7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59" name="Line 7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0" name="Line 8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1" name="Line 8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2" name="Line 8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3" name="Line 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4" name="Line 9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5" name="Line 10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6" name="Line 10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7" name="Line 10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8" name="Line 11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69" name="Line 11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0" name="Line 12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1" name="Line 12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2" name="Line 12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3" name="Line 13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4" name="Line 13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5" name="Line 14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6" name="Line 14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7" name="Line 14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78" name="Line 15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79" name="Line 15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80" name="Line 16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81" name="Line 16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82" name="Line 16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83" name="Line 17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84" name="Line 17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85" name="Line 181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86" name="Line 18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87" name="Line 189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88" name="Line 1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289" name="Line 197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0" name="Line 20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1" name="Line 20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2" name="Line 1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3" name="Line 2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6" name="Line 3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7" name="Line 3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8" name="Line 4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299" name="Line 4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0" name="Line 5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1" name="Line 5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2" name="Line 5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3" name="Line 6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4" name="Line 6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5" name="Line 7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6" name="Line 7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7" name="Line 7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8" name="Line 8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09" name="Line 8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0" name="Line 8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1" name="Line 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2" name="Line 9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3" name="Line 10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4" name="Line 10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5" name="Line 10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6" name="Line 11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7" name="Line 11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8" name="Line 12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19" name="Line 12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0" name="Line 12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1" name="Line 13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2" name="Line 13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3" name="Line 14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4" name="Line 14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5" name="Line 14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26" name="Line 15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7" name="Line 15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8" name="Line 16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29" name="Line 16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30" name="Line 16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31" name="Line 17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32" name="Line 17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33" name="Line 181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34" name="Line 18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35" name="Line 189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36" name="Line 1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37" name="Line 197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38" name="Line 20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39" name="Line 20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0" name="Line 1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1" name="Line 2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2" name="Line 2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3" name="Line 3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4" name="Line 3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5" name="Line 3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6" name="Line 4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7" name="Line 4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8" name="Line 5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49" name="Line 5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0" name="Line 5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1" name="Line 6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2" name="Line 6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3" name="Line 7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4" name="Line 7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5" name="Line 7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6" name="Line 8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7" name="Line 8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8" name="Line 8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59" name="Line 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0" name="Line 9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1" name="Line 10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2" name="Line 10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3" name="Line 10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4" name="Line 11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5" name="Line 11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6" name="Line 12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7" name="Line 12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8" name="Line 12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69" name="Line 13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0" name="Line 13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1" name="Line 14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2" name="Line 14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3" name="Line 14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74" name="Line 15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5" name="Line 15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6" name="Line 16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7" name="Line 16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78" name="Line 16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79" name="Line 17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80" name="Line 17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81" name="Line 181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82" name="Line 18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83" name="Line 189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84" name="Line 1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385" name="Line 197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86" name="Line 20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87" name="Line 20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88" name="Line 1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89" name="Line 2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0" name="Line 2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1" name="Line 3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2" name="Line 3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3" name="Line 3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4" name="Line 4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5" name="Line 4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6" name="Line 5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7" name="Line 5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8" name="Line 5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399" name="Line 6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0" name="Line 6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1" name="Line 7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2" name="Line 7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3" name="Line 7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4" name="Line 8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5" name="Line 8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6" name="Line 8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7" name="Line 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8" name="Line 9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09" name="Line 10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0" name="Line 10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1" name="Line 10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2" name="Line 11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3" name="Line 11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4" name="Line 12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5" name="Line 12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6" name="Line 128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7" name="Line 132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8" name="Line 136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19" name="Line 14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20" name="Line 14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21" name="Line 14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422" name="Line 15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23" name="Line 15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24" name="Line 161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25" name="Line 16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26" name="Line 169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427" name="Line 173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28" name="Line 177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429" name="Line 181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30" name="Line 185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431" name="Line 189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32" name="Line 193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8255</xdr:rowOff>
    </xdr:to>
    <xdr:sp macro="" textlink="">
      <xdr:nvSpPr>
        <xdr:cNvPr id="433" name="Line 197"/>
        <xdr:cNvSpPr>
          <a:spLocks noChangeShapeType="1"/>
        </xdr:cNvSpPr>
      </xdr:nvSpPr>
      <xdr:spPr>
        <a:xfrm>
          <a:off x="4491990" y="14077950"/>
          <a:ext cx="0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34" name="Line 200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695325</xdr:colOff>
      <xdr:row>36</xdr:row>
      <xdr:rowOff>0</xdr:rowOff>
    </xdr:from>
    <xdr:to xmlns:xdr="http://schemas.openxmlformats.org/drawingml/2006/spreadsheetDrawing">
      <xdr:col>4</xdr:col>
      <xdr:colOff>695325</xdr:colOff>
      <xdr:row>36</xdr:row>
      <xdr:rowOff>0</xdr:rowOff>
    </xdr:to>
    <xdr:sp macro="" textlink="">
      <xdr:nvSpPr>
        <xdr:cNvPr id="435" name="Line 204"/>
        <xdr:cNvSpPr>
          <a:spLocks noChangeShapeType="1"/>
        </xdr:cNvSpPr>
      </xdr:nvSpPr>
      <xdr:spPr>
        <a:xfrm>
          <a:off x="4491990" y="1407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3">
    <tabColor indexed="43"/>
  </sheetPr>
  <dimension ref="A1:K120"/>
  <sheetViews>
    <sheetView tabSelected="1" view="pageBreakPreview" zoomScaleSheetLayoutView="100" workbookViewId="0">
      <selection activeCell="G17" sqref="G17"/>
    </sheetView>
  </sheetViews>
  <sheetFormatPr defaultColWidth="9" defaultRowHeight="13.2"/>
  <cols>
    <col min="1" max="1" width="12.625" style="1" customWidth="1"/>
    <col min="2" max="2" width="11.5" style="1" customWidth="1"/>
    <col min="3" max="8" width="15.625" style="1" customWidth="1"/>
    <col min="9" max="9" width="15.75" style="1" customWidth="1"/>
    <col min="10" max="16384" width="9" style="1"/>
  </cols>
  <sheetData>
    <row r="1" spans="1:10" ht="30" customHeight="1">
      <c r="A1" s="2" t="s">
        <v>17</v>
      </c>
      <c r="B1" s="8"/>
      <c r="C1" s="8"/>
      <c r="D1" s="8"/>
      <c r="E1" s="19" t="s">
        <v>81</v>
      </c>
      <c r="F1" s="8"/>
      <c r="G1" s="8"/>
      <c r="H1" s="8"/>
      <c r="I1" s="28">
        <v>6</v>
      </c>
      <c r="J1" s="37"/>
    </row>
    <row r="2" spans="1:10" ht="55.5" customHeight="1">
      <c r="A2" s="3" t="s">
        <v>76</v>
      </c>
      <c r="B2" s="9"/>
      <c r="C2" s="15" t="s">
        <v>77</v>
      </c>
      <c r="D2" s="15"/>
      <c r="E2" s="15" t="s">
        <v>78</v>
      </c>
      <c r="F2" s="20"/>
      <c r="G2" s="15" t="s">
        <v>79</v>
      </c>
      <c r="H2" s="9"/>
      <c r="I2" s="29" t="s">
        <v>80</v>
      </c>
    </row>
    <row r="3" spans="1:10" ht="57" customHeight="1">
      <c r="A3" s="4"/>
      <c r="B3" s="10"/>
      <c r="C3" s="10"/>
      <c r="D3" s="10"/>
      <c r="E3" s="10"/>
      <c r="F3" s="10"/>
      <c r="G3" s="10"/>
      <c r="H3" s="10"/>
      <c r="I3" s="30"/>
    </row>
    <row r="4" spans="1:10" ht="57" customHeight="1">
      <c r="A4" s="5"/>
      <c r="B4" s="11" t="s">
        <v>64</v>
      </c>
      <c r="C4" s="11"/>
      <c r="D4" s="11"/>
      <c r="E4" s="11"/>
      <c r="F4" s="21"/>
      <c r="G4" s="24"/>
      <c r="I4" s="31"/>
    </row>
    <row r="5" spans="1:10" ht="27" customHeight="1">
      <c r="A5" s="5"/>
      <c r="I5" s="31"/>
    </row>
    <row r="6" spans="1:10" ht="27" customHeight="1">
      <c r="A6" s="6" t="s">
        <v>38</v>
      </c>
      <c r="B6" s="12" t="s">
        <v>58</v>
      </c>
      <c r="C6" s="16"/>
      <c r="D6" s="16"/>
      <c r="E6" s="16"/>
      <c r="F6" s="22"/>
      <c r="G6" s="16" t="s">
        <v>13</v>
      </c>
      <c r="H6" s="16"/>
      <c r="I6" s="32"/>
    </row>
    <row r="7" spans="1:10" ht="27" customHeight="1">
      <c r="A7" s="6" t="s">
        <v>12</v>
      </c>
      <c r="B7" s="13" t="s">
        <v>62</v>
      </c>
      <c r="C7" s="17"/>
      <c r="D7" s="16"/>
      <c r="E7" s="17"/>
      <c r="F7" s="23"/>
      <c r="G7" s="16"/>
      <c r="H7" s="16"/>
      <c r="I7" s="32"/>
    </row>
    <row r="8" spans="1:10" ht="27" customHeight="1">
      <c r="A8" s="6" t="s">
        <v>40</v>
      </c>
      <c r="B8" s="13" t="s">
        <v>19</v>
      </c>
      <c r="C8" s="16"/>
      <c r="D8" s="16"/>
      <c r="E8" s="16"/>
      <c r="F8" s="23"/>
      <c r="G8" s="16"/>
      <c r="H8" s="16"/>
      <c r="I8" s="32"/>
    </row>
    <row r="9" spans="1:10" ht="27" customHeight="1">
      <c r="A9" s="6"/>
      <c r="B9" s="13" t="s">
        <v>23</v>
      </c>
      <c r="C9" s="16"/>
      <c r="D9" s="16"/>
      <c r="E9" s="16"/>
      <c r="F9" s="23"/>
      <c r="G9" s="18"/>
      <c r="H9" s="16"/>
      <c r="I9" s="32"/>
    </row>
    <row r="10" spans="1:10" ht="27" customHeight="1">
      <c r="A10" s="6"/>
      <c r="B10" s="13"/>
      <c r="C10" s="16"/>
      <c r="D10" s="16"/>
      <c r="E10" s="16"/>
      <c r="F10" s="23"/>
      <c r="G10" s="18"/>
      <c r="H10" s="26"/>
      <c r="I10" s="33"/>
    </row>
    <row r="11" spans="1:10" ht="27" customHeight="1">
      <c r="A11" s="6"/>
      <c r="B11" s="13"/>
      <c r="C11" s="17"/>
      <c r="D11" s="16"/>
      <c r="E11" s="16"/>
      <c r="F11" s="23"/>
      <c r="G11" s="18"/>
      <c r="H11" s="26"/>
      <c r="I11" s="33"/>
    </row>
    <row r="12" spans="1:10" ht="27" customHeight="1">
      <c r="A12" s="6"/>
      <c r="B12" s="13"/>
      <c r="C12" s="16"/>
      <c r="D12" s="16"/>
      <c r="E12" s="16"/>
      <c r="F12" s="23"/>
      <c r="G12" s="18"/>
      <c r="H12" s="18"/>
      <c r="I12" s="34"/>
    </row>
    <row r="13" spans="1:10" ht="27" customHeight="1">
      <c r="A13" s="6"/>
      <c r="B13" s="12"/>
      <c r="C13" s="16"/>
      <c r="D13" s="16"/>
      <c r="E13" s="16"/>
      <c r="F13" s="23"/>
      <c r="G13" s="18"/>
      <c r="H13" s="18"/>
      <c r="I13" s="34"/>
    </row>
    <row r="14" spans="1:10" ht="27" customHeight="1">
      <c r="A14" s="6"/>
      <c r="B14" s="13"/>
      <c r="C14" s="18"/>
      <c r="D14" s="18"/>
      <c r="E14" s="18"/>
      <c r="F14" s="23"/>
      <c r="G14" s="18"/>
      <c r="H14" s="18"/>
      <c r="I14" s="34"/>
    </row>
    <row r="15" spans="1:10" ht="27" customHeight="1">
      <c r="A15" s="6"/>
      <c r="B15" s="12"/>
      <c r="C15" s="16"/>
      <c r="D15" s="16"/>
      <c r="E15" s="16"/>
      <c r="F15" s="23"/>
      <c r="G15" s="18"/>
      <c r="H15" s="18"/>
      <c r="I15" s="35"/>
    </row>
    <row r="16" spans="1:10" ht="27" customHeight="1">
      <c r="A16" s="7"/>
      <c r="B16" s="14"/>
      <c r="C16" s="14"/>
      <c r="D16" s="14"/>
      <c r="E16" s="14"/>
      <c r="F16" s="14"/>
      <c r="G16" s="25"/>
      <c r="H16" s="27"/>
      <c r="I16" s="36"/>
    </row>
    <row r="17" ht="15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8" ht="30" customHeight="1"/>
    <row r="39" ht="30" customHeight="1"/>
    <row r="90" spans="10:11">
      <c r="K90" s="1">
        <v>0.4</v>
      </c>
    </row>
    <row r="92" spans="10:11">
      <c r="J92" s="1">
        <v>18800</v>
      </c>
      <c r="K92" s="1">
        <v>0.4</v>
      </c>
    </row>
    <row r="118" spans="10:11">
      <c r="K118" s="1">
        <v>0.6</v>
      </c>
    </row>
    <row r="120" spans="10:11">
      <c r="J120" s="1">
        <v>18800</v>
      </c>
      <c r="K120" s="1">
        <v>0.6</v>
      </c>
    </row>
  </sheetData>
  <mergeCells count="3">
    <mergeCell ref="A3:I3"/>
    <mergeCell ref="B4:E4"/>
    <mergeCell ref="G16:I16"/>
  </mergeCells>
  <phoneticPr fontId="2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5">
    <tabColor indexed="43"/>
  </sheetPr>
  <dimension ref="A1:M35"/>
  <sheetViews>
    <sheetView showGridLines="0" showZeros="0" view="pageBreakPreview" topLeftCell="A7" zoomScale="90" zoomScaleSheetLayoutView="90" workbookViewId="0">
      <selection activeCell="H29" sqref="H29"/>
    </sheetView>
  </sheetViews>
  <sheetFormatPr defaultColWidth="9" defaultRowHeight="13.2"/>
  <cols>
    <col min="1" max="1" width="6.25" style="38" customWidth="1"/>
    <col min="2" max="2" width="25.25" style="38" customWidth="1"/>
    <col min="3" max="3" width="26" style="38" customWidth="1"/>
    <col min="4" max="4" width="15.125" style="39" customWidth="1"/>
    <col min="5" max="5" width="6" style="40" customWidth="1"/>
    <col min="6" max="6" width="15.875" style="41" customWidth="1"/>
    <col min="7" max="7" width="20" style="42" customWidth="1"/>
    <col min="8" max="8" width="23.75" style="38" customWidth="1"/>
    <col min="9" max="9" width="9" style="38"/>
    <col min="10" max="10" width="12.75" style="38" bestFit="1" customWidth="1"/>
    <col min="11" max="11" width="11.875" style="38" bestFit="1" customWidth="1"/>
    <col min="12" max="12" width="11.625" style="38" bestFit="1" customWidth="1"/>
    <col min="13" max="13" width="12.75" style="38" bestFit="1" customWidth="1"/>
    <col min="14" max="16384" width="9" style="38"/>
  </cols>
  <sheetData>
    <row r="1" spans="1:13" s="40" customFormat="1" ht="28.5" customHeight="1">
      <c r="A1" s="44" t="s">
        <v>4</v>
      </c>
      <c r="B1" s="44" t="s">
        <v>7</v>
      </c>
      <c r="C1" s="44" t="s">
        <v>10</v>
      </c>
      <c r="D1" s="63" t="s">
        <v>8</v>
      </c>
      <c r="E1" s="44" t="s">
        <v>11</v>
      </c>
      <c r="F1" s="73" t="s">
        <v>5</v>
      </c>
      <c r="G1" s="82" t="s">
        <v>6</v>
      </c>
      <c r="H1" s="44" t="s">
        <v>14</v>
      </c>
    </row>
    <row r="2" spans="1:13" s="40" customFormat="1" ht="14.25" customHeight="1">
      <c r="A2" s="45"/>
      <c r="B2" s="45"/>
      <c r="C2" s="45"/>
      <c r="D2" s="64"/>
      <c r="E2" s="45"/>
      <c r="F2" s="74"/>
      <c r="G2" s="83"/>
      <c r="H2" s="45"/>
    </row>
    <row r="3" spans="1:13" ht="14.25" customHeight="1">
      <c r="A3" s="46">
        <v>0</v>
      </c>
      <c r="B3" s="53">
        <f>表!A3</f>
        <v>0</v>
      </c>
      <c r="C3" s="53"/>
      <c r="D3" s="65"/>
      <c r="E3" s="69"/>
      <c r="F3" s="75"/>
      <c r="G3" s="84">
        <f>ROUNDDOWN(D3*F3,0)</f>
        <v>0</v>
      </c>
      <c r="H3" s="53"/>
    </row>
    <row r="4" spans="1:13" ht="14.25" customHeight="1">
      <c r="A4" s="47"/>
      <c r="B4" s="54"/>
      <c r="C4" s="54"/>
      <c r="D4" s="66"/>
      <c r="E4" s="70"/>
      <c r="F4" s="76"/>
      <c r="G4" s="85"/>
      <c r="H4" s="54"/>
    </row>
    <row r="5" spans="1:13" ht="14.25" customHeight="1">
      <c r="A5" s="48" t="s">
        <v>18</v>
      </c>
      <c r="B5" s="54"/>
      <c r="C5" s="54"/>
      <c r="D5" s="66"/>
      <c r="E5" s="70"/>
      <c r="F5" s="76"/>
      <c r="G5" s="85"/>
      <c r="H5" s="54"/>
    </row>
    <row r="6" spans="1:13" s="43" customFormat="1" ht="14.25" customHeight="1">
      <c r="A6" s="49"/>
      <c r="B6" s="55"/>
      <c r="C6" s="56"/>
      <c r="D6" s="67"/>
      <c r="E6" s="71"/>
      <c r="F6" s="77"/>
      <c r="G6" s="86"/>
      <c r="H6" s="87"/>
    </row>
    <row r="7" spans="1:13" s="43" customFormat="1" ht="14.25" customHeight="1">
      <c r="A7" s="50" t="s">
        <v>21</v>
      </c>
      <c r="B7" s="53" t="s">
        <v>45</v>
      </c>
      <c r="C7" s="53"/>
      <c r="D7" s="65">
        <v>1</v>
      </c>
      <c r="E7" s="69" t="s">
        <v>3</v>
      </c>
      <c r="F7" s="75"/>
      <c r="G7" s="84"/>
      <c r="H7" s="88"/>
      <c r="K7" s="91"/>
      <c r="M7" s="91"/>
    </row>
    <row r="8" spans="1:13" ht="14.25" customHeight="1">
      <c r="A8" s="51"/>
      <c r="B8" s="56"/>
      <c r="C8" s="56"/>
      <c r="D8" s="67"/>
      <c r="E8" s="71"/>
      <c r="F8" s="77"/>
      <c r="G8" s="86"/>
      <c r="H8" s="56"/>
    </row>
    <row r="9" spans="1:13" ht="14.25" customHeight="1">
      <c r="A9" s="50"/>
      <c r="B9" s="57" t="s">
        <v>24</v>
      </c>
      <c r="C9" s="53"/>
      <c r="D9" s="65"/>
      <c r="E9" s="69"/>
      <c r="F9" s="78"/>
      <c r="G9" s="84"/>
      <c r="H9" s="53"/>
      <c r="J9" s="90"/>
      <c r="L9" s="90"/>
    </row>
    <row r="10" spans="1:13" ht="14.25" customHeight="1">
      <c r="A10" s="51"/>
      <c r="B10" s="58"/>
      <c r="C10" s="56"/>
      <c r="D10" s="67"/>
      <c r="E10" s="71"/>
      <c r="F10" s="79"/>
      <c r="G10" s="86"/>
      <c r="H10" s="56"/>
      <c r="J10" s="90"/>
      <c r="L10" s="90"/>
      <c r="M10" s="92"/>
    </row>
    <row r="11" spans="1:13" ht="14.25" customHeight="1">
      <c r="A11" s="50"/>
      <c r="B11" s="57"/>
      <c r="C11" s="53"/>
      <c r="D11" s="65"/>
      <c r="E11" s="69"/>
      <c r="F11" s="78"/>
      <c r="G11" s="84"/>
      <c r="H11" s="53"/>
      <c r="J11" s="90"/>
      <c r="L11" s="90"/>
    </row>
    <row r="12" spans="1:13" ht="14.25" customHeight="1">
      <c r="A12" s="52"/>
      <c r="B12" s="54"/>
      <c r="C12" s="54"/>
      <c r="D12" s="66"/>
      <c r="E12" s="70"/>
      <c r="F12" s="76"/>
      <c r="G12" s="85"/>
      <c r="H12" s="54"/>
    </row>
    <row r="13" spans="1:13" ht="14.25" customHeight="1">
      <c r="A13" s="48" t="s">
        <v>16</v>
      </c>
      <c r="B13" s="54"/>
      <c r="C13" s="54"/>
      <c r="D13" s="66"/>
      <c r="E13" s="70"/>
      <c r="F13" s="76"/>
      <c r="G13" s="85"/>
      <c r="H13" s="54"/>
    </row>
    <row r="14" spans="1:13" ht="14.25" customHeight="1">
      <c r="A14" s="51"/>
      <c r="B14" s="56"/>
      <c r="C14" s="56"/>
      <c r="D14" s="68"/>
      <c r="E14" s="72"/>
      <c r="F14" s="80"/>
      <c r="G14" s="86"/>
      <c r="H14" s="56"/>
    </row>
    <row r="15" spans="1:13" ht="14.25" customHeight="1">
      <c r="A15" s="50" t="s">
        <v>21</v>
      </c>
      <c r="B15" s="53" t="s">
        <v>26</v>
      </c>
      <c r="C15" s="53"/>
      <c r="D15" s="65">
        <v>1</v>
      </c>
      <c r="E15" s="69" t="s">
        <v>2</v>
      </c>
      <c r="F15" s="75"/>
      <c r="G15" s="84"/>
      <c r="H15" s="53"/>
    </row>
    <row r="16" spans="1:13" ht="14.25" customHeight="1">
      <c r="A16" s="51"/>
      <c r="B16" s="56"/>
      <c r="C16" s="56"/>
      <c r="D16" s="68"/>
      <c r="E16" s="72"/>
      <c r="F16" s="77"/>
      <c r="G16" s="86"/>
      <c r="H16" s="61"/>
    </row>
    <row r="17" spans="1:8" ht="14.25" customHeight="1">
      <c r="A17" s="50" t="s">
        <v>22</v>
      </c>
      <c r="B17" s="59" t="s">
        <v>15</v>
      </c>
      <c r="C17" s="53"/>
      <c r="D17" s="65">
        <v>1</v>
      </c>
      <c r="E17" s="69" t="s">
        <v>2</v>
      </c>
      <c r="F17" s="75"/>
      <c r="G17" s="84"/>
      <c r="H17" s="89"/>
    </row>
    <row r="18" spans="1:8" ht="14.25" customHeight="1">
      <c r="A18" s="51"/>
      <c r="B18" s="56"/>
      <c r="C18" s="56"/>
      <c r="D18" s="68"/>
      <c r="E18" s="72"/>
      <c r="F18" s="77"/>
      <c r="G18" s="86"/>
      <c r="H18" s="61"/>
    </row>
    <row r="19" spans="1:8" ht="14.25" customHeight="1">
      <c r="A19" s="50" t="s">
        <v>25</v>
      </c>
      <c r="B19" s="53" t="s">
        <v>27</v>
      </c>
      <c r="C19" s="53"/>
      <c r="D19" s="65">
        <v>1</v>
      </c>
      <c r="E19" s="69" t="s">
        <v>2</v>
      </c>
      <c r="F19" s="75"/>
      <c r="G19" s="84"/>
      <c r="H19" s="89"/>
    </row>
    <row r="20" spans="1:8" ht="14.25" customHeight="1">
      <c r="A20" s="51"/>
      <c r="B20" s="56"/>
      <c r="C20" s="56"/>
      <c r="D20" s="67"/>
      <c r="E20" s="71"/>
      <c r="F20" s="77"/>
      <c r="G20" s="86"/>
      <c r="H20" s="56"/>
    </row>
    <row r="21" spans="1:8" ht="14.25" customHeight="1">
      <c r="A21" s="50"/>
      <c r="B21" s="57" t="s">
        <v>24</v>
      </c>
      <c r="C21" s="53"/>
      <c r="D21" s="65"/>
      <c r="E21" s="69"/>
      <c r="F21" s="75"/>
      <c r="G21" s="84"/>
      <c r="H21" s="53"/>
    </row>
    <row r="22" spans="1:8" ht="14.25" customHeight="1">
      <c r="A22" s="52"/>
      <c r="B22" s="60"/>
      <c r="C22" s="54"/>
      <c r="D22" s="66"/>
      <c r="E22" s="70"/>
      <c r="F22" s="76"/>
      <c r="G22" s="85"/>
      <c r="H22" s="54"/>
    </row>
    <row r="23" spans="1:8" ht="14.25" customHeight="1">
      <c r="A23" s="52"/>
      <c r="B23" s="60"/>
      <c r="C23" s="54"/>
      <c r="D23" s="66"/>
      <c r="E23" s="70"/>
      <c r="F23" s="76"/>
      <c r="G23" s="85"/>
      <c r="H23" s="54"/>
    </row>
    <row r="24" spans="1:8" ht="14.25" customHeight="1">
      <c r="A24" s="51"/>
      <c r="B24" s="56"/>
      <c r="C24" s="56"/>
      <c r="D24" s="67"/>
      <c r="E24" s="71"/>
      <c r="F24" s="77"/>
      <c r="G24" s="86"/>
      <c r="H24" s="56"/>
    </row>
    <row r="25" spans="1:8" ht="14.25" customHeight="1">
      <c r="A25" s="50"/>
      <c r="B25" s="50" t="s">
        <v>31</v>
      </c>
      <c r="C25" s="53"/>
      <c r="D25" s="65">
        <v>1</v>
      </c>
      <c r="E25" s="69" t="s">
        <v>2</v>
      </c>
      <c r="F25" s="75"/>
      <c r="G25" s="84">
        <f>SUM(G9+G21)</f>
        <v>0</v>
      </c>
      <c r="H25" s="53"/>
    </row>
    <row r="26" spans="1:8" ht="14.25" customHeight="1">
      <c r="A26" s="51"/>
      <c r="B26" s="51"/>
      <c r="C26" s="56"/>
      <c r="D26" s="67"/>
      <c r="E26" s="71"/>
      <c r="F26" s="77"/>
      <c r="G26" s="86"/>
      <c r="H26" s="56"/>
    </row>
    <row r="27" spans="1:8" ht="14.25" customHeight="1">
      <c r="A27" s="50"/>
      <c r="B27" s="50"/>
      <c r="C27" s="53"/>
      <c r="D27" s="65"/>
      <c r="E27" s="69"/>
      <c r="F27" s="75"/>
      <c r="G27" s="84"/>
      <c r="H27" s="53"/>
    </row>
    <row r="28" spans="1:8" ht="14.25" customHeight="1">
      <c r="A28" s="51"/>
      <c r="B28" s="56"/>
      <c r="C28" s="56"/>
      <c r="D28" s="67"/>
      <c r="E28" s="71"/>
      <c r="F28" s="77"/>
      <c r="G28" s="86"/>
      <c r="H28" s="56"/>
    </row>
    <row r="29" spans="1:8" ht="14.25" customHeight="1">
      <c r="A29" s="50"/>
      <c r="B29" s="50" t="s">
        <v>35</v>
      </c>
      <c r="C29" s="53"/>
      <c r="D29" s="65">
        <v>1</v>
      </c>
      <c r="E29" s="69" t="s">
        <v>2</v>
      </c>
      <c r="F29" s="75">
        <f>F21+F25</f>
        <v>0</v>
      </c>
      <c r="G29" s="84">
        <f>G25*10%</f>
        <v>0</v>
      </c>
      <c r="H29" s="53"/>
    </row>
    <row r="30" spans="1:8" ht="14.25" customHeight="1">
      <c r="A30" s="51"/>
      <c r="B30" s="61"/>
      <c r="C30" s="56"/>
      <c r="D30" s="67"/>
      <c r="E30" s="71"/>
      <c r="F30" s="77"/>
      <c r="G30" s="86"/>
      <c r="H30" s="56"/>
    </row>
    <row r="31" spans="1:8" ht="14.25" customHeight="1">
      <c r="A31" s="50"/>
      <c r="B31" s="62"/>
      <c r="C31" s="53"/>
      <c r="D31" s="65"/>
      <c r="E31" s="69"/>
      <c r="F31" s="75"/>
      <c r="G31" s="84"/>
      <c r="H31" s="53"/>
    </row>
    <row r="32" spans="1:8" ht="14.25" customHeight="1">
      <c r="A32" s="51"/>
      <c r="B32" s="56"/>
      <c r="C32" s="56"/>
      <c r="D32" s="68"/>
      <c r="E32" s="72"/>
      <c r="F32" s="80"/>
      <c r="G32" s="86"/>
      <c r="H32" s="56"/>
    </row>
    <row r="33" spans="1:8" ht="14.25" customHeight="1">
      <c r="A33" s="50"/>
      <c r="B33" s="57" t="s">
        <v>32</v>
      </c>
      <c r="C33" s="53"/>
      <c r="D33" s="65">
        <v>1</v>
      </c>
      <c r="E33" s="69" t="s">
        <v>3</v>
      </c>
      <c r="F33" s="81"/>
      <c r="G33" s="84">
        <f>SUM(G25,G29)</f>
        <v>0</v>
      </c>
      <c r="H33" s="53"/>
    </row>
    <row r="34" spans="1:8" ht="14.25" customHeight="1">
      <c r="A34" s="51"/>
      <c r="B34" s="51"/>
      <c r="C34" s="56"/>
      <c r="D34" s="67"/>
      <c r="E34" s="71"/>
      <c r="F34" s="77"/>
      <c r="G34" s="86"/>
      <c r="H34" s="56"/>
    </row>
    <row r="35" spans="1:8" ht="14.25" customHeight="1">
      <c r="A35" s="50"/>
      <c r="B35" s="50"/>
      <c r="C35" s="53"/>
      <c r="D35" s="65"/>
      <c r="E35" s="69"/>
      <c r="F35" s="75"/>
      <c r="G35" s="84"/>
      <c r="H35" s="53"/>
    </row>
  </sheetData>
  <phoneticPr fontId="30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N35"/>
  <sheetViews>
    <sheetView view="pageBreakPreview" zoomScale="90" zoomScaleSheetLayoutView="90" workbookViewId="0">
      <selection activeCell="G25" sqref="G25"/>
    </sheetView>
  </sheetViews>
  <sheetFormatPr defaultColWidth="9" defaultRowHeight="13.2"/>
  <cols>
    <col min="1" max="1" width="6.25" style="93" customWidth="1"/>
    <col min="2" max="2" width="25.25" style="93" customWidth="1"/>
    <col min="3" max="3" width="26" style="93" customWidth="1"/>
    <col min="4" max="4" width="15.125" style="94" customWidth="1"/>
    <col min="5" max="5" width="6" style="95" customWidth="1"/>
    <col min="6" max="6" width="15.875" style="96" customWidth="1"/>
    <col min="7" max="7" width="20" style="97" customWidth="1"/>
    <col min="8" max="8" width="23.875" style="93" customWidth="1"/>
    <col min="9" max="9" width="7.25" style="93" customWidth="1"/>
    <col min="10" max="10" width="16.375" style="93" customWidth="1"/>
    <col min="11" max="16384" width="9" style="93"/>
  </cols>
  <sheetData>
    <row r="1" spans="1:14" s="95" customFormat="1" ht="28.5" customHeight="1">
      <c r="A1" s="98" t="s">
        <v>4</v>
      </c>
      <c r="B1" s="98" t="s">
        <v>7</v>
      </c>
      <c r="C1" s="98" t="s">
        <v>10</v>
      </c>
      <c r="D1" s="107" t="s">
        <v>8</v>
      </c>
      <c r="E1" s="98" t="s">
        <v>11</v>
      </c>
      <c r="F1" s="120" t="s">
        <v>5</v>
      </c>
      <c r="G1" s="128" t="s">
        <v>6</v>
      </c>
      <c r="H1" s="98" t="s">
        <v>14</v>
      </c>
      <c r="I1" s="93"/>
      <c r="J1" s="93"/>
      <c r="K1" s="136"/>
      <c r="L1" s="136"/>
      <c r="M1" s="93"/>
      <c r="N1" s="138"/>
    </row>
    <row r="2" spans="1:14" s="95" customFormat="1" ht="14.25" customHeight="1">
      <c r="A2" s="51"/>
      <c r="B2" s="56"/>
      <c r="C2" s="56"/>
      <c r="D2" s="68"/>
      <c r="E2" s="72"/>
      <c r="F2" s="80"/>
      <c r="G2" s="129"/>
      <c r="H2" s="56"/>
      <c r="I2" s="93"/>
      <c r="J2" s="93"/>
      <c r="K2" s="136"/>
      <c r="L2" s="136"/>
      <c r="M2" s="93"/>
      <c r="N2" s="138"/>
    </row>
    <row r="3" spans="1:14" s="95" customFormat="1" ht="14.25" customHeight="1">
      <c r="A3" s="62" t="s">
        <v>18</v>
      </c>
      <c r="B3" s="53"/>
      <c r="C3" s="53"/>
      <c r="D3" s="108"/>
      <c r="E3" s="115"/>
      <c r="F3" s="81"/>
      <c r="G3" s="130"/>
      <c r="H3" s="53"/>
      <c r="I3" s="93"/>
      <c r="J3" s="93"/>
      <c r="K3" s="136"/>
      <c r="L3" s="136"/>
      <c r="M3" s="93"/>
      <c r="N3" s="138"/>
    </row>
    <row r="4" spans="1:14" s="95" customFormat="1" ht="14.25" customHeight="1">
      <c r="A4" s="99"/>
      <c r="B4" s="99"/>
      <c r="C4" s="99"/>
      <c r="D4" s="109"/>
      <c r="E4" s="99"/>
      <c r="F4" s="121"/>
      <c r="G4" s="131"/>
      <c r="H4" s="99"/>
      <c r="I4" s="93"/>
      <c r="J4" s="93"/>
      <c r="K4" s="136"/>
      <c r="L4" s="136"/>
      <c r="M4" s="93"/>
      <c r="N4" s="138"/>
    </row>
    <row r="5" spans="1:14" ht="14.25" customHeight="1">
      <c r="A5" s="50" t="str">
        <f>鑑!A7</f>
        <v>Ⅰ</v>
      </c>
      <c r="B5" s="53" t="s">
        <v>41</v>
      </c>
      <c r="C5" s="53"/>
      <c r="D5" s="108"/>
      <c r="E5" s="115"/>
      <c r="F5" s="81"/>
      <c r="G5" s="130"/>
      <c r="H5" s="53"/>
      <c r="K5" s="136"/>
      <c r="L5" s="136"/>
      <c r="N5" s="138"/>
    </row>
    <row r="6" spans="1:14" ht="14.25" customHeight="1">
      <c r="A6" s="51"/>
      <c r="B6" s="56"/>
      <c r="C6" s="56"/>
      <c r="D6" s="68"/>
      <c r="E6" s="72"/>
      <c r="F6" s="80"/>
      <c r="G6" s="129"/>
      <c r="H6" s="56"/>
      <c r="K6" s="136"/>
      <c r="L6" s="136"/>
      <c r="N6" s="138"/>
    </row>
    <row r="7" spans="1:14" ht="14.25" customHeight="1">
      <c r="A7" s="50" t="s">
        <v>29</v>
      </c>
      <c r="B7" s="53" t="s">
        <v>44</v>
      </c>
      <c r="C7" s="53"/>
      <c r="D7" s="108">
        <v>1</v>
      </c>
      <c r="E7" s="115" t="s">
        <v>3</v>
      </c>
      <c r="F7" s="81"/>
      <c r="G7" s="130"/>
      <c r="H7" s="53"/>
      <c r="K7" s="136"/>
      <c r="L7" s="136"/>
      <c r="N7" s="138"/>
    </row>
    <row r="8" spans="1:14" ht="14.25" customHeight="1">
      <c r="A8" s="51"/>
      <c r="B8" s="56"/>
      <c r="C8" s="56"/>
      <c r="D8" s="68"/>
      <c r="E8" s="72"/>
      <c r="F8" s="80"/>
      <c r="G8" s="129"/>
      <c r="H8" s="56"/>
      <c r="K8" s="136"/>
      <c r="L8" s="136"/>
      <c r="N8" s="138"/>
    </row>
    <row r="9" spans="1:14" ht="14.25" customHeight="1">
      <c r="A9" s="50" t="s">
        <v>0</v>
      </c>
      <c r="B9" s="53" t="s">
        <v>30</v>
      </c>
      <c r="C9" s="53"/>
      <c r="D9" s="108">
        <v>1</v>
      </c>
      <c r="E9" s="115" t="s">
        <v>51</v>
      </c>
      <c r="F9" s="81"/>
      <c r="G9" s="130"/>
      <c r="H9" s="53"/>
      <c r="I9" s="136"/>
      <c r="J9" s="136"/>
      <c r="L9" s="137"/>
      <c r="N9" s="138"/>
    </row>
    <row r="10" spans="1:14" ht="14.25" customHeight="1">
      <c r="A10" s="51"/>
      <c r="B10" s="56"/>
      <c r="C10" s="56"/>
      <c r="D10" s="68"/>
      <c r="E10" s="72"/>
      <c r="F10" s="80"/>
      <c r="G10" s="129"/>
      <c r="H10" s="56"/>
      <c r="I10" s="136"/>
      <c r="J10" s="136"/>
      <c r="L10" s="137"/>
      <c r="N10" s="138"/>
    </row>
    <row r="11" spans="1:14" ht="14.25" customHeight="1">
      <c r="A11" s="50"/>
      <c r="B11" s="53"/>
      <c r="C11" s="53"/>
      <c r="D11" s="108"/>
      <c r="E11" s="115"/>
      <c r="F11" s="81"/>
      <c r="G11" s="130"/>
      <c r="H11" s="53"/>
      <c r="K11" s="136"/>
      <c r="L11" s="136"/>
      <c r="N11" s="138"/>
    </row>
    <row r="12" spans="1:14" ht="14.25" customHeight="1">
      <c r="A12" s="51"/>
      <c r="B12" s="56"/>
      <c r="C12" s="56"/>
      <c r="D12" s="68"/>
      <c r="E12" s="72"/>
      <c r="F12" s="80"/>
      <c r="G12" s="129"/>
      <c r="H12" s="56"/>
      <c r="K12" s="136"/>
      <c r="L12" s="136"/>
      <c r="N12" s="138"/>
    </row>
    <row r="13" spans="1:14" ht="14.25" customHeight="1">
      <c r="A13" s="50"/>
      <c r="B13" s="53"/>
      <c r="C13" s="53"/>
      <c r="D13" s="108"/>
      <c r="E13" s="115"/>
      <c r="F13" s="81"/>
      <c r="G13" s="130"/>
      <c r="H13" s="53"/>
      <c r="K13" s="136"/>
      <c r="L13" s="136"/>
      <c r="N13" s="138"/>
    </row>
    <row r="14" spans="1:14" ht="14.25" customHeight="1">
      <c r="A14" s="51"/>
      <c r="B14" s="56"/>
      <c r="C14" s="56"/>
      <c r="D14" s="68"/>
      <c r="E14" s="72"/>
      <c r="F14" s="80"/>
      <c r="G14" s="129"/>
      <c r="H14" s="56"/>
      <c r="K14" s="136"/>
      <c r="L14" s="136"/>
      <c r="N14" s="138"/>
    </row>
    <row r="15" spans="1:14" ht="14.25" customHeight="1">
      <c r="A15" s="50"/>
      <c r="B15" s="53"/>
      <c r="C15" s="53"/>
      <c r="D15" s="108"/>
      <c r="E15" s="115"/>
      <c r="F15" s="81"/>
      <c r="G15" s="130"/>
      <c r="H15" s="53"/>
      <c r="K15" s="136"/>
      <c r="L15" s="136"/>
      <c r="N15" s="138"/>
    </row>
    <row r="16" spans="1:14" ht="14.25" customHeight="1">
      <c r="A16" s="51"/>
      <c r="B16" s="103"/>
      <c r="C16" s="56"/>
      <c r="D16" s="68"/>
      <c r="E16" s="72"/>
      <c r="F16" s="80"/>
      <c r="G16" s="129"/>
      <c r="H16" s="56"/>
      <c r="K16" s="136"/>
      <c r="L16" s="136"/>
      <c r="N16" s="138"/>
    </row>
    <row r="17" spans="1:14" ht="14.25" customHeight="1">
      <c r="A17" s="50"/>
      <c r="B17" s="104"/>
      <c r="C17" s="53"/>
      <c r="D17" s="108"/>
      <c r="E17" s="115"/>
      <c r="F17" s="81"/>
      <c r="G17" s="130"/>
      <c r="H17" s="53"/>
      <c r="K17" s="136"/>
      <c r="L17" s="136"/>
      <c r="N17" s="138"/>
    </row>
    <row r="18" spans="1:14" ht="14.25" customHeight="1">
      <c r="A18" s="51"/>
      <c r="B18" s="54"/>
      <c r="C18" s="54"/>
      <c r="D18" s="110"/>
      <c r="E18" s="99"/>
      <c r="F18" s="122"/>
      <c r="G18" s="85"/>
      <c r="H18" s="56"/>
      <c r="K18" s="136"/>
      <c r="L18" s="136"/>
      <c r="N18" s="138"/>
    </row>
    <row r="19" spans="1:14" ht="14.25" customHeight="1">
      <c r="A19" s="50"/>
      <c r="B19" s="50" t="s">
        <v>24</v>
      </c>
      <c r="C19" s="53"/>
      <c r="D19" s="111"/>
      <c r="E19" s="116"/>
      <c r="F19" s="123"/>
      <c r="G19" s="84"/>
      <c r="H19" s="53"/>
      <c r="J19" s="97">
        <f>SUM(G6:G18)</f>
        <v>0</v>
      </c>
      <c r="K19" s="136"/>
      <c r="L19" s="136"/>
      <c r="N19" s="138"/>
    </row>
    <row r="20" spans="1:14" ht="14.25" customHeight="1">
      <c r="A20" s="51"/>
      <c r="B20" s="103"/>
      <c r="C20" s="103"/>
      <c r="D20" s="112"/>
      <c r="E20" s="117"/>
      <c r="F20" s="124"/>
      <c r="G20" s="132"/>
      <c r="H20" s="56"/>
      <c r="K20" s="136"/>
      <c r="L20" s="136"/>
      <c r="N20" s="138"/>
    </row>
    <row r="21" spans="1:14" ht="14.25" customHeight="1">
      <c r="A21" s="50"/>
      <c r="B21" s="104"/>
      <c r="C21" s="104"/>
      <c r="D21" s="113"/>
      <c r="E21" s="118"/>
      <c r="F21" s="125"/>
      <c r="G21" s="133"/>
      <c r="H21" s="53"/>
      <c r="K21" s="136"/>
      <c r="L21" s="136"/>
      <c r="N21" s="138"/>
    </row>
    <row r="22" spans="1:14" ht="14.25" customHeight="1">
      <c r="A22" s="100"/>
      <c r="B22" s="103"/>
      <c r="C22" s="103"/>
      <c r="D22" s="112"/>
      <c r="E22" s="117"/>
      <c r="F22" s="124"/>
      <c r="G22" s="132"/>
      <c r="H22" s="105"/>
      <c r="K22" s="136"/>
      <c r="L22" s="136"/>
      <c r="N22" s="138"/>
    </row>
    <row r="23" spans="1:14" ht="14.25" customHeight="1">
      <c r="A23" s="101"/>
      <c r="B23" s="101"/>
      <c r="C23" s="104"/>
      <c r="D23" s="113"/>
      <c r="E23" s="118"/>
      <c r="F23" s="125"/>
      <c r="G23" s="133"/>
      <c r="H23" s="105"/>
      <c r="K23" s="136"/>
      <c r="L23" s="136"/>
      <c r="N23" s="138"/>
    </row>
    <row r="24" spans="1:14" ht="14.25" customHeight="1">
      <c r="A24" s="102"/>
      <c r="B24" s="103"/>
      <c r="C24" s="106"/>
      <c r="D24" s="112"/>
      <c r="E24" s="117"/>
      <c r="F24" s="126"/>
      <c r="G24" s="134"/>
      <c r="H24" s="103"/>
      <c r="K24" s="136"/>
      <c r="L24" s="136"/>
      <c r="N24" s="138"/>
    </row>
    <row r="25" spans="1:14" ht="14.25" customHeight="1">
      <c r="A25" s="101"/>
      <c r="B25" s="104"/>
      <c r="C25" s="104"/>
      <c r="D25" s="113"/>
      <c r="E25" s="118"/>
      <c r="F25" s="125"/>
      <c r="G25" s="133"/>
      <c r="H25" s="104"/>
      <c r="K25" s="136"/>
      <c r="L25" s="136"/>
      <c r="N25" s="138"/>
    </row>
    <row r="26" spans="1:14" ht="14.25" customHeight="1">
      <c r="A26" s="102"/>
      <c r="B26" s="103"/>
      <c r="C26" s="106"/>
      <c r="D26" s="112"/>
      <c r="E26" s="117"/>
      <c r="F26" s="124"/>
      <c r="G26" s="132"/>
      <c r="H26" s="103"/>
      <c r="K26" s="136"/>
      <c r="L26" s="136"/>
      <c r="N26" s="138"/>
    </row>
    <row r="27" spans="1:14" ht="14.25" customHeight="1">
      <c r="A27" s="101"/>
      <c r="B27" s="104"/>
      <c r="C27" s="104"/>
      <c r="D27" s="113"/>
      <c r="E27" s="118"/>
      <c r="F27" s="125"/>
      <c r="G27" s="133"/>
      <c r="H27" s="104"/>
      <c r="K27" s="136"/>
      <c r="L27" s="136"/>
      <c r="N27" s="138"/>
    </row>
    <row r="28" spans="1:14" ht="14.25" customHeight="1">
      <c r="A28" s="102"/>
      <c r="B28" s="103"/>
      <c r="C28" s="106"/>
      <c r="D28" s="112"/>
      <c r="E28" s="117"/>
      <c r="F28" s="126"/>
      <c r="G28" s="134"/>
      <c r="H28" s="103"/>
      <c r="K28" s="136"/>
      <c r="L28" s="136"/>
      <c r="N28" s="138"/>
    </row>
    <row r="29" spans="1:14" ht="14.25" customHeight="1">
      <c r="A29" s="101"/>
      <c r="B29" s="104"/>
      <c r="C29" s="104"/>
      <c r="D29" s="113"/>
      <c r="E29" s="118"/>
      <c r="F29" s="125"/>
      <c r="G29" s="133"/>
      <c r="H29" s="104"/>
      <c r="K29" s="136"/>
      <c r="L29" s="136"/>
      <c r="N29" s="138"/>
    </row>
    <row r="30" spans="1:14" ht="14.25" customHeight="1">
      <c r="A30" s="100"/>
      <c r="B30" s="105"/>
      <c r="C30" s="105"/>
      <c r="D30" s="114"/>
      <c r="E30" s="119"/>
      <c r="F30" s="127"/>
      <c r="G30" s="135"/>
      <c r="H30" s="105"/>
      <c r="K30" s="136"/>
      <c r="L30" s="136"/>
      <c r="N30" s="138"/>
    </row>
    <row r="31" spans="1:14" ht="14.25" customHeight="1">
      <c r="A31" s="100"/>
      <c r="B31" s="105"/>
      <c r="C31" s="105"/>
      <c r="D31" s="114"/>
      <c r="E31" s="119"/>
      <c r="F31" s="127"/>
      <c r="G31" s="135"/>
      <c r="H31" s="105"/>
      <c r="K31" s="136"/>
      <c r="L31" s="136"/>
      <c r="N31" s="138"/>
    </row>
    <row r="32" spans="1:14" s="95" customFormat="1" ht="14.25" customHeight="1">
      <c r="A32" s="102"/>
      <c r="B32" s="103"/>
      <c r="C32" s="106"/>
      <c r="D32" s="112"/>
      <c r="E32" s="117"/>
      <c r="F32" s="124"/>
      <c r="G32" s="132"/>
      <c r="H32" s="103"/>
      <c r="I32" s="93"/>
      <c r="J32" s="93"/>
      <c r="K32" s="136"/>
      <c r="L32" s="136"/>
      <c r="M32" s="93"/>
      <c r="N32" s="138"/>
    </row>
    <row r="33" spans="1:14" ht="14.25" customHeight="1">
      <c r="A33" s="101"/>
      <c r="B33" s="104"/>
      <c r="C33" s="104"/>
      <c r="D33" s="113"/>
      <c r="E33" s="118"/>
      <c r="F33" s="125"/>
      <c r="G33" s="133"/>
      <c r="H33" s="104"/>
      <c r="K33" s="136"/>
      <c r="L33" s="136"/>
      <c r="N33" s="138"/>
    </row>
    <row r="34" spans="1:14" s="95" customFormat="1" ht="14.25" customHeight="1">
      <c r="A34" s="102"/>
      <c r="B34" s="103"/>
      <c r="C34" s="103"/>
      <c r="D34" s="112"/>
      <c r="E34" s="117"/>
      <c r="F34" s="124"/>
      <c r="G34" s="132"/>
      <c r="H34" s="103"/>
      <c r="I34" s="93"/>
      <c r="J34" s="93"/>
      <c r="K34" s="136"/>
      <c r="L34" s="136"/>
      <c r="M34" s="93"/>
      <c r="N34" s="138"/>
    </row>
    <row r="35" spans="1:14" ht="14.25" customHeight="1">
      <c r="A35" s="101"/>
      <c r="B35" s="104"/>
      <c r="C35" s="104"/>
      <c r="D35" s="113"/>
      <c r="E35" s="118"/>
      <c r="F35" s="125"/>
      <c r="G35" s="133"/>
      <c r="H35" s="104"/>
      <c r="K35" s="136"/>
      <c r="L35" s="136"/>
      <c r="N35" s="138"/>
    </row>
  </sheetData>
  <phoneticPr fontId="33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2">
    <tabColor rgb="FFFFFF00"/>
  </sheetPr>
  <dimension ref="A1:P103"/>
  <sheetViews>
    <sheetView showGridLines="0" showZeros="0" view="pageBreakPreview" topLeftCell="A4" zoomScaleSheetLayoutView="100" workbookViewId="0">
      <selection activeCell="H47" sqref="H47:H48"/>
    </sheetView>
  </sheetViews>
  <sheetFormatPr defaultColWidth="9" defaultRowHeight="13.2"/>
  <cols>
    <col min="1" max="1" width="6.25" style="38" customWidth="1"/>
    <col min="2" max="2" width="25.25" style="38" customWidth="1"/>
    <col min="3" max="3" width="26" style="38" customWidth="1"/>
    <col min="4" max="4" width="15.125" style="39" customWidth="1"/>
    <col min="5" max="5" width="6" style="40" customWidth="1"/>
    <col min="6" max="6" width="15.875" style="41" customWidth="1"/>
    <col min="7" max="7" width="20" style="41" customWidth="1"/>
    <col min="8" max="9" width="8.25" style="38" customWidth="1"/>
    <col min="10" max="10" width="2.625" style="38" customWidth="1"/>
    <col min="11" max="11" width="5" style="139" customWidth="1"/>
    <col min="12" max="12" width="14.625" style="140" customWidth="1"/>
    <col min="13" max="13" width="14.625" style="38" bestFit="1" customWidth="1"/>
    <col min="14" max="15" width="9.125" style="38" bestFit="1" customWidth="1"/>
    <col min="16" max="16384" width="9" style="38"/>
  </cols>
  <sheetData>
    <row r="1" spans="1:15" s="40" customFormat="1" ht="28.5" customHeight="1">
      <c r="A1" s="44" t="s">
        <v>4</v>
      </c>
      <c r="B1" s="44" t="s">
        <v>7</v>
      </c>
      <c r="C1" s="44" t="s">
        <v>10</v>
      </c>
      <c r="D1" s="63" t="s">
        <v>8</v>
      </c>
      <c r="E1" s="44" t="s">
        <v>11</v>
      </c>
      <c r="F1" s="73" t="s">
        <v>5</v>
      </c>
      <c r="G1" s="165" t="s">
        <v>6</v>
      </c>
      <c r="H1" s="169" t="s">
        <v>14</v>
      </c>
      <c r="I1" s="172"/>
      <c r="J1" s="172"/>
      <c r="K1" s="182"/>
      <c r="L1" s="140"/>
      <c r="M1" s="197"/>
      <c r="N1" s="38"/>
      <c r="O1" s="197"/>
    </row>
    <row r="2" spans="1:15" s="40" customFormat="1" ht="14.25" customHeight="1">
      <c r="A2" s="141"/>
      <c r="B2" s="141"/>
      <c r="C2" s="56"/>
      <c r="D2" s="68"/>
      <c r="E2" s="72"/>
      <c r="F2" s="80"/>
      <c r="G2" s="129"/>
      <c r="H2" s="170"/>
      <c r="I2" s="173"/>
      <c r="J2" s="177"/>
      <c r="K2" s="183"/>
      <c r="L2" s="140"/>
      <c r="M2" s="198"/>
      <c r="N2" s="200"/>
      <c r="O2" s="201"/>
    </row>
    <row r="3" spans="1:15" ht="14.25" customHeight="1">
      <c r="A3" s="50" t="str">
        <f>Ⅰ!A7</f>
        <v>Ⅰ-1</v>
      </c>
      <c r="B3" s="62" t="str">
        <f>Ⅰ!B7</f>
        <v>電灯設備</v>
      </c>
      <c r="C3" s="53"/>
      <c r="D3" s="108"/>
      <c r="E3" s="115"/>
      <c r="F3" s="81"/>
      <c r="G3" s="130"/>
      <c r="H3" s="171"/>
      <c r="I3" s="174"/>
      <c r="J3" s="178"/>
      <c r="K3" s="184"/>
      <c r="M3" s="199"/>
      <c r="N3" s="199"/>
      <c r="O3" s="199"/>
    </row>
    <row r="4" spans="1:15" ht="14.25" customHeight="1">
      <c r="A4" s="102"/>
      <c r="B4" s="143"/>
      <c r="C4" s="143"/>
      <c r="D4" s="143"/>
      <c r="E4" s="154"/>
      <c r="F4" s="143"/>
      <c r="G4" s="166"/>
      <c r="H4" s="170"/>
      <c r="I4" s="173"/>
      <c r="J4" s="177"/>
      <c r="K4" s="185"/>
    </row>
    <row r="5" spans="1:15" ht="14.25" customHeight="1">
      <c r="A5" s="142"/>
      <c r="B5" s="144" t="s">
        <v>42</v>
      </c>
      <c r="C5" s="144"/>
      <c r="D5" s="150"/>
      <c r="E5" s="155"/>
      <c r="F5" s="161"/>
      <c r="G5" s="167"/>
      <c r="H5" s="171"/>
      <c r="I5" s="174"/>
      <c r="J5" s="178"/>
      <c r="K5" s="186"/>
    </row>
    <row r="6" spans="1:15" ht="14.25" customHeight="1">
      <c r="A6" s="51"/>
      <c r="B6" s="143"/>
      <c r="C6" s="146"/>
      <c r="D6" s="151"/>
      <c r="E6" s="154"/>
      <c r="F6" s="143"/>
      <c r="G6" s="168"/>
      <c r="H6" s="170"/>
      <c r="I6" s="173"/>
      <c r="J6" s="177"/>
      <c r="K6" s="187"/>
    </row>
    <row r="7" spans="1:15" ht="14.25" customHeight="1">
      <c r="A7" s="50"/>
      <c r="B7" s="144" t="s">
        <v>43</v>
      </c>
      <c r="C7" s="147" t="s">
        <v>47</v>
      </c>
      <c r="D7" s="150">
        <v>15</v>
      </c>
      <c r="E7" s="155" t="s">
        <v>20</v>
      </c>
      <c r="F7" s="161"/>
      <c r="G7" s="84">
        <f>D7*F7</f>
        <v>0</v>
      </c>
      <c r="H7" s="171"/>
      <c r="I7" s="174"/>
      <c r="J7" s="179"/>
      <c r="K7" s="188"/>
      <c r="M7" s="38">
        <v>1.6</v>
      </c>
      <c r="N7" s="38">
        <f>D7*M7</f>
        <v>24</v>
      </c>
    </row>
    <row r="8" spans="1:15" ht="14.25" customHeight="1">
      <c r="A8" s="51"/>
      <c r="B8" s="143"/>
      <c r="C8" s="146"/>
      <c r="D8" s="152"/>
      <c r="E8" s="154"/>
      <c r="F8" s="162"/>
      <c r="G8" s="168"/>
      <c r="H8" s="170"/>
      <c r="I8" s="173"/>
      <c r="J8" s="177"/>
      <c r="K8" s="185"/>
    </row>
    <row r="9" spans="1:15" ht="14.25" customHeight="1">
      <c r="A9" s="50"/>
      <c r="B9" s="144" t="s">
        <v>43</v>
      </c>
      <c r="C9" s="147" t="s">
        <v>9</v>
      </c>
      <c r="D9" s="150">
        <v>30</v>
      </c>
      <c r="E9" s="155" t="s">
        <v>20</v>
      </c>
      <c r="F9" s="161"/>
      <c r="G9" s="84">
        <f>D9*F9</f>
        <v>0</v>
      </c>
      <c r="H9" s="171"/>
      <c r="I9" s="174"/>
      <c r="J9" s="178"/>
      <c r="K9" s="186"/>
      <c r="M9" s="38">
        <v>6</v>
      </c>
      <c r="N9" s="38">
        <f>D9*M9</f>
        <v>180</v>
      </c>
    </row>
    <row r="10" spans="1:15" ht="14.25" customHeight="1">
      <c r="A10" s="52"/>
      <c r="B10" s="143"/>
      <c r="C10" s="146"/>
      <c r="D10" s="153"/>
      <c r="E10" s="154"/>
      <c r="F10" s="162"/>
      <c r="G10" s="168"/>
      <c r="H10" s="170"/>
      <c r="I10" s="92"/>
      <c r="K10" s="189"/>
    </row>
    <row r="11" spans="1:15" ht="14.25" customHeight="1">
      <c r="A11" s="52"/>
      <c r="B11" s="144" t="s">
        <v>43</v>
      </c>
      <c r="C11" s="147" t="s">
        <v>48</v>
      </c>
      <c r="D11" s="150">
        <v>11</v>
      </c>
      <c r="E11" s="155" t="s">
        <v>20</v>
      </c>
      <c r="F11" s="161"/>
      <c r="G11" s="84">
        <f>D11*F11</f>
        <v>0</v>
      </c>
      <c r="H11" s="171"/>
      <c r="I11" s="92"/>
      <c r="K11" s="189"/>
      <c r="M11" s="38">
        <v>3</v>
      </c>
      <c r="N11" s="38">
        <f>D11*M11</f>
        <v>33</v>
      </c>
    </row>
    <row r="12" spans="1:15" ht="14.25" customHeight="1">
      <c r="A12" s="51"/>
      <c r="B12" s="143"/>
      <c r="C12" s="146"/>
      <c r="D12" s="152"/>
      <c r="E12" s="45"/>
      <c r="F12" s="162"/>
      <c r="G12" s="168"/>
      <c r="H12" s="170"/>
      <c r="I12" s="173"/>
      <c r="J12" s="177"/>
      <c r="K12" s="185"/>
    </row>
    <row r="13" spans="1:15" ht="14.25" customHeight="1">
      <c r="A13" s="50"/>
      <c r="B13" s="144" t="s">
        <v>43</v>
      </c>
      <c r="C13" s="147" t="s">
        <v>49</v>
      </c>
      <c r="D13" s="150">
        <v>1</v>
      </c>
      <c r="E13" s="156" t="s">
        <v>20</v>
      </c>
      <c r="F13" s="161"/>
      <c r="G13" s="84">
        <f>D13*F13</f>
        <v>0</v>
      </c>
      <c r="H13" s="171"/>
      <c r="I13" s="174"/>
      <c r="J13" s="178"/>
      <c r="K13" s="186"/>
      <c r="M13" s="38">
        <v>3.6</v>
      </c>
      <c r="N13" s="38">
        <f>D13*M13</f>
        <v>3.6</v>
      </c>
    </row>
    <row r="14" spans="1:15" ht="14.25" customHeight="1">
      <c r="A14" s="52"/>
      <c r="B14" s="143"/>
      <c r="C14" s="146"/>
      <c r="D14" s="153"/>
      <c r="E14" s="154"/>
      <c r="F14" s="162"/>
      <c r="G14" s="168"/>
      <c r="H14" s="170"/>
      <c r="I14" s="173"/>
      <c r="J14" s="177"/>
      <c r="K14" s="185"/>
    </row>
    <row r="15" spans="1:15" ht="14.25" customHeight="1">
      <c r="A15" s="52"/>
      <c r="B15" s="144" t="s">
        <v>43</v>
      </c>
      <c r="C15" s="147" t="s">
        <v>50</v>
      </c>
      <c r="D15" s="150">
        <v>12</v>
      </c>
      <c r="E15" s="155" t="s">
        <v>20</v>
      </c>
      <c r="F15" s="161"/>
      <c r="G15" s="84">
        <f>D15*F15</f>
        <v>0</v>
      </c>
      <c r="H15" s="171"/>
      <c r="I15" s="174"/>
      <c r="J15" s="178"/>
      <c r="K15" s="186"/>
      <c r="M15" s="38">
        <v>4.5</v>
      </c>
      <c r="N15" s="38">
        <f>D15*M15</f>
        <v>54</v>
      </c>
    </row>
    <row r="16" spans="1:15" ht="14.25" customHeight="1">
      <c r="A16" s="51"/>
      <c r="B16" s="143"/>
      <c r="C16" s="146"/>
      <c r="D16" s="152"/>
      <c r="E16" s="45"/>
      <c r="F16" s="162"/>
      <c r="G16" s="168"/>
      <c r="H16" s="170"/>
      <c r="I16" s="173"/>
      <c r="J16" s="177"/>
      <c r="K16" s="185"/>
    </row>
    <row r="17" spans="1:14" ht="14.25" customHeight="1">
      <c r="A17" s="50"/>
      <c r="B17" s="144" t="s">
        <v>43</v>
      </c>
      <c r="C17" s="147" t="s">
        <v>54</v>
      </c>
      <c r="D17" s="150">
        <v>18</v>
      </c>
      <c r="E17" s="156" t="s">
        <v>20</v>
      </c>
      <c r="F17" s="161"/>
      <c r="G17" s="84">
        <f>D17*F17</f>
        <v>0</v>
      </c>
      <c r="H17" s="171"/>
      <c r="I17" s="174"/>
      <c r="J17" s="178"/>
      <c r="K17" s="186"/>
      <c r="M17" s="38">
        <v>6.8</v>
      </c>
      <c r="N17" s="38">
        <f>D17*M17</f>
        <v>122.4</v>
      </c>
    </row>
    <row r="18" spans="1:14" ht="14.25" customHeight="1">
      <c r="A18" s="51"/>
      <c r="B18" s="143"/>
      <c r="C18" s="143"/>
      <c r="D18" s="152"/>
      <c r="E18" s="154"/>
      <c r="F18" s="162"/>
      <c r="G18" s="168"/>
      <c r="H18" s="170"/>
      <c r="I18" s="173"/>
      <c r="J18" s="177"/>
      <c r="K18" s="185"/>
    </row>
    <row r="19" spans="1:14" ht="14.25" customHeight="1">
      <c r="A19" s="50"/>
      <c r="B19" s="144" t="s">
        <v>43</v>
      </c>
      <c r="C19" s="144" t="s">
        <v>28</v>
      </c>
      <c r="D19" s="150">
        <v>21</v>
      </c>
      <c r="E19" s="155" t="s">
        <v>20</v>
      </c>
      <c r="F19" s="161"/>
      <c r="G19" s="84">
        <f>D19*F19</f>
        <v>0</v>
      </c>
      <c r="H19" s="171"/>
      <c r="I19" s="174"/>
      <c r="J19" s="178"/>
      <c r="K19" s="186"/>
      <c r="M19" s="38">
        <v>0.8</v>
      </c>
      <c r="N19" s="38">
        <f>D19*M19</f>
        <v>16.8</v>
      </c>
    </row>
    <row r="20" spans="1:14" ht="14.25" customHeight="1">
      <c r="A20" s="52"/>
      <c r="B20" s="143"/>
      <c r="C20" s="143"/>
      <c r="D20" s="153"/>
      <c r="E20" s="154"/>
      <c r="F20" s="162"/>
      <c r="G20" s="168"/>
      <c r="H20" s="170"/>
      <c r="I20" s="173"/>
      <c r="J20" s="177"/>
      <c r="K20" s="185"/>
    </row>
    <row r="21" spans="1:14" ht="14.25" customHeight="1">
      <c r="A21" s="52"/>
      <c r="B21" s="144" t="s">
        <v>43</v>
      </c>
      <c r="C21" s="144" t="s">
        <v>1</v>
      </c>
      <c r="D21" s="150">
        <v>17</v>
      </c>
      <c r="E21" s="155" t="s">
        <v>20</v>
      </c>
      <c r="F21" s="161"/>
      <c r="G21" s="84">
        <f>D21*F21</f>
        <v>0</v>
      </c>
      <c r="H21" s="171"/>
      <c r="I21" s="174"/>
      <c r="J21" s="178"/>
      <c r="K21" s="186"/>
      <c r="L21" s="196"/>
      <c r="M21" s="38">
        <v>1.1000000000000001</v>
      </c>
      <c r="N21" s="38">
        <f>D21*M21</f>
        <v>18.700000000000003</v>
      </c>
    </row>
    <row r="22" spans="1:14" ht="14.25" customHeight="1">
      <c r="A22" s="51"/>
      <c r="B22" s="143"/>
      <c r="C22" s="143"/>
      <c r="D22" s="152"/>
      <c r="E22" s="154"/>
      <c r="F22" s="162"/>
      <c r="G22" s="168"/>
      <c r="H22" s="170"/>
      <c r="I22" s="173"/>
      <c r="J22" s="177"/>
      <c r="K22" s="185"/>
    </row>
    <row r="23" spans="1:14" ht="14.25" customHeight="1">
      <c r="A23" s="50"/>
      <c r="B23" s="144" t="s">
        <v>43</v>
      </c>
      <c r="C23" s="144" t="s">
        <v>39</v>
      </c>
      <c r="D23" s="150">
        <v>3</v>
      </c>
      <c r="E23" s="155" t="s">
        <v>20</v>
      </c>
      <c r="F23" s="161"/>
      <c r="G23" s="84">
        <f>D23*F23</f>
        <v>0</v>
      </c>
      <c r="H23" s="171"/>
      <c r="I23" s="174"/>
      <c r="J23" s="178"/>
      <c r="K23" s="186"/>
      <c r="M23" s="38">
        <v>4.3</v>
      </c>
      <c r="N23" s="38">
        <f>D23*M23</f>
        <v>12.9</v>
      </c>
    </row>
    <row r="24" spans="1:14" ht="14.25" customHeight="1">
      <c r="A24" s="56"/>
      <c r="B24" s="143"/>
      <c r="C24" s="143"/>
      <c r="D24" s="66"/>
      <c r="E24" s="154"/>
      <c r="F24" s="163"/>
      <c r="G24" s="168"/>
      <c r="H24" s="170"/>
      <c r="I24" s="173"/>
      <c r="J24" s="177"/>
      <c r="K24" s="185"/>
    </row>
    <row r="25" spans="1:14" ht="14.25" customHeight="1">
      <c r="A25" s="53"/>
      <c r="B25" s="144" t="s">
        <v>43</v>
      </c>
      <c r="C25" s="144" t="s">
        <v>56</v>
      </c>
      <c r="D25" s="65">
        <v>9</v>
      </c>
      <c r="E25" s="155" t="s">
        <v>20</v>
      </c>
      <c r="F25" s="164"/>
      <c r="G25" s="84">
        <f>D25*F25</f>
        <v>0</v>
      </c>
      <c r="H25" s="171"/>
      <c r="I25" s="174"/>
      <c r="J25" s="178"/>
      <c r="K25" s="186"/>
      <c r="M25" s="38">
        <v>4.3</v>
      </c>
      <c r="N25" s="38">
        <f>D25*M25</f>
        <v>38.700000000000003</v>
      </c>
    </row>
    <row r="26" spans="1:14" ht="14.25" customHeight="1">
      <c r="A26" s="102"/>
      <c r="B26" s="143"/>
      <c r="C26" s="146"/>
      <c r="D26" s="153"/>
      <c r="E26" s="154"/>
      <c r="F26" s="162"/>
      <c r="G26" s="168"/>
      <c r="H26" s="170"/>
      <c r="I26" s="173"/>
      <c r="J26" s="177"/>
      <c r="K26" s="185"/>
    </row>
    <row r="27" spans="1:14" ht="14.25" customHeight="1">
      <c r="A27" s="142"/>
      <c r="B27" s="144" t="s">
        <v>43</v>
      </c>
      <c r="C27" s="147" t="s">
        <v>46</v>
      </c>
      <c r="D27" s="150">
        <v>5</v>
      </c>
      <c r="E27" s="155" t="s">
        <v>20</v>
      </c>
      <c r="F27" s="161"/>
      <c r="G27" s="84">
        <f>D27*F27</f>
        <v>0</v>
      </c>
      <c r="H27" s="171"/>
      <c r="I27" s="174"/>
      <c r="J27" s="178"/>
      <c r="K27" s="186"/>
      <c r="M27" s="38">
        <v>1.2</v>
      </c>
      <c r="N27" s="38">
        <f>D27*M27</f>
        <v>6</v>
      </c>
    </row>
    <row r="28" spans="1:14" ht="14.25" customHeight="1">
      <c r="A28" s="56"/>
      <c r="B28" s="143"/>
      <c r="C28" s="56"/>
      <c r="D28" s="68"/>
      <c r="E28" s="154"/>
      <c r="F28" s="163"/>
      <c r="G28" s="168"/>
      <c r="H28" s="170"/>
      <c r="I28" s="92"/>
      <c r="K28" s="189"/>
    </row>
    <row r="29" spans="1:14" ht="14.25" customHeight="1">
      <c r="A29" s="53"/>
      <c r="B29" s="144" t="s">
        <v>43</v>
      </c>
      <c r="C29" s="53" t="s">
        <v>33</v>
      </c>
      <c r="D29" s="108">
        <v>4</v>
      </c>
      <c r="E29" s="155" t="s">
        <v>20</v>
      </c>
      <c r="F29" s="164"/>
      <c r="G29" s="84">
        <f>D29*F29</f>
        <v>0</v>
      </c>
      <c r="H29" s="171"/>
      <c r="I29" s="92"/>
      <c r="K29" s="189"/>
      <c r="M29" s="38">
        <v>1</v>
      </c>
      <c r="N29" s="38">
        <f>D29*M29</f>
        <v>4</v>
      </c>
    </row>
    <row r="30" spans="1:14" ht="14.25" customHeight="1">
      <c r="A30" s="56"/>
      <c r="B30" s="143"/>
      <c r="C30" s="56"/>
      <c r="D30" s="67"/>
      <c r="E30" s="154"/>
      <c r="F30" s="80"/>
      <c r="G30" s="168"/>
      <c r="H30" s="170"/>
      <c r="I30" s="173"/>
      <c r="J30" s="177"/>
      <c r="K30" s="187"/>
    </row>
    <row r="31" spans="1:14" ht="14.25" customHeight="1">
      <c r="A31" s="53"/>
      <c r="B31" s="144" t="s">
        <v>43</v>
      </c>
      <c r="C31" s="53" t="s">
        <v>34</v>
      </c>
      <c r="D31" s="65">
        <v>21</v>
      </c>
      <c r="E31" s="155" t="s">
        <v>20</v>
      </c>
      <c r="F31" s="81"/>
      <c r="G31" s="84">
        <f>D31*F31</f>
        <v>0</v>
      </c>
      <c r="H31" s="171"/>
      <c r="I31" s="174"/>
      <c r="J31" s="179"/>
      <c r="K31" s="188"/>
      <c r="M31" s="38">
        <v>1.4</v>
      </c>
      <c r="N31" s="38">
        <f>D31*M31</f>
        <v>29.4</v>
      </c>
    </row>
    <row r="32" spans="1:14" ht="14.25" customHeight="1">
      <c r="A32" s="51"/>
      <c r="B32" s="143"/>
      <c r="C32" s="146"/>
      <c r="D32" s="152"/>
      <c r="E32" s="154"/>
      <c r="F32" s="162"/>
      <c r="G32" s="168"/>
      <c r="H32" s="170"/>
      <c r="I32" s="175"/>
      <c r="J32" s="177"/>
      <c r="K32" s="190"/>
    </row>
    <row r="33" spans="1:14" ht="14.25" customHeight="1">
      <c r="A33" s="50"/>
      <c r="B33" s="144" t="s">
        <v>43</v>
      </c>
      <c r="C33" s="147" t="s">
        <v>57</v>
      </c>
      <c r="D33" s="150">
        <v>7</v>
      </c>
      <c r="E33" s="155" t="s">
        <v>20</v>
      </c>
      <c r="F33" s="161"/>
      <c r="G33" s="84">
        <f>D33*F33</f>
        <v>0</v>
      </c>
      <c r="H33" s="171"/>
      <c r="I33" s="176"/>
      <c r="J33" s="178"/>
      <c r="K33" s="191"/>
      <c r="M33" s="38">
        <v>5.6</v>
      </c>
      <c r="N33" s="38">
        <f>D33*M33</f>
        <v>39.200000000000003</v>
      </c>
    </row>
    <row r="34" spans="1:14" ht="14.25" customHeight="1">
      <c r="A34" s="52"/>
      <c r="B34" s="143"/>
      <c r="C34" s="146"/>
      <c r="D34" s="153"/>
      <c r="E34" s="154"/>
      <c r="F34" s="162"/>
      <c r="G34" s="168"/>
      <c r="H34" s="170"/>
      <c r="I34" s="92"/>
      <c r="K34" s="189"/>
    </row>
    <row r="35" spans="1:14" ht="14.25" customHeight="1">
      <c r="A35" s="52"/>
      <c r="B35" s="144" t="s">
        <v>43</v>
      </c>
      <c r="C35" s="147" t="s">
        <v>36</v>
      </c>
      <c r="D35" s="150">
        <v>1</v>
      </c>
      <c r="E35" s="155" t="s">
        <v>20</v>
      </c>
      <c r="F35" s="161"/>
      <c r="G35" s="84"/>
      <c r="H35" s="171"/>
      <c r="I35" s="92"/>
      <c r="K35" s="189"/>
      <c r="M35" s="38">
        <v>0.9</v>
      </c>
      <c r="N35" s="38">
        <f>D35*M35</f>
        <v>0.9</v>
      </c>
    </row>
    <row r="36" spans="1:14" ht="14.25" customHeight="1">
      <c r="A36" s="56"/>
      <c r="B36" s="143"/>
      <c r="C36" s="146"/>
      <c r="D36" s="67"/>
      <c r="E36" s="154"/>
      <c r="F36" s="80"/>
      <c r="G36" s="168"/>
      <c r="H36" s="170"/>
      <c r="I36" s="173"/>
      <c r="J36" s="177"/>
      <c r="K36" s="187"/>
    </row>
    <row r="37" spans="1:14" ht="14.25" customHeight="1">
      <c r="A37" s="53"/>
      <c r="B37" s="144" t="s">
        <v>43</v>
      </c>
      <c r="C37" s="147" t="s">
        <v>37</v>
      </c>
      <c r="D37" s="65">
        <v>1</v>
      </c>
      <c r="E37" s="155" t="s">
        <v>20</v>
      </c>
      <c r="F37" s="81"/>
      <c r="G37" s="84"/>
      <c r="H37" s="171"/>
      <c r="I37" s="174"/>
      <c r="J37" s="179"/>
      <c r="K37" s="188"/>
      <c r="M37" s="38">
        <v>0.9</v>
      </c>
      <c r="N37" s="38">
        <f>D37*M37</f>
        <v>0.9</v>
      </c>
    </row>
    <row r="38" spans="1:14" ht="14.25" customHeight="1">
      <c r="A38" s="56"/>
      <c r="B38" s="143"/>
      <c r="C38" s="146"/>
      <c r="D38" s="66"/>
      <c r="E38" s="154"/>
      <c r="F38" s="163"/>
      <c r="G38" s="168"/>
      <c r="H38" s="170"/>
      <c r="I38" s="173"/>
      <c r="J38" s="177"/>
      <c r="K38" s="185"/>
    </row>
    <row r="39" spans="1:14" ht="14.25" customHeight="1">
      <c r="A39" s="53"/>
      <c r="B39" s="144" t="s">
        <v>43</v>
      </c>
      <c r="C39" s="147" t="s">
        <v>59</v>
      </c>
      <c r="D39" s="65">
        <v>1</v>
      </c>
      <c r="E39" s="155" t="s">
        <v>20</v>
      </c>
      <c r="F39" s="164"/>
      <c r="G39" s="84"/>
      <c r="H39" s="171"/>
      <c r="I39" s="174"/>
      <c r="J39" s="178"/>
      <c r="K39" s="186"/>
      <c r="M39" s="38">
        <v>0.8</v>
      </c>
      <c r="N39" s="38">
        <f>D39*M39</f>
        <v>0.8</v>
      </c>
    </row>
    <row r="40" spans="1:14" ht="14.25" customHeight="1">
      <c r="A40" s="56"/>
      <c r="B40" s="143"/>
      <c r="C40" s="146"/>
      <c r="D40" s="67"/>
      <c r="E40" s="154"/>
      <c r="F40" s="80"/>
      <c r="G40" s="168"/>
      <c r="H40" s="170"/>
      <c r="I40" s="173"/>
      <c r="J40" s="177"/>
      <c r="K40" s="187"/>
    </row>
    <row r="41" spans="1:14" ht="14.25" customHeight="1">
      <c r="A41" s="53"/>
      <c r="B41" s="144" t="s">
        <v>43</v>
      </c>
      <c r="C41" s="147" t="s">
        <v>60</v>
      </c>
      <c r="D41" s="65">
        <v>1</v>
      </c>
      <c r="E41" s="155" t="s">
        <v>20</v>
      </c>
      <c r="F41" s="81"/>
      <c r="G41" s="84"/>
      <c r="H41" s="171"/>
      <c r="I41" s="174"/>
      <c r="J41" s="179"/>
      <c r="K41" s="188"/>
      <c r="M41" s="38">
        <v>0.8</v>
      </c>
      <c r="N41" s="38">
        <f>D41*M41</f>
        <v>0.8</v>
      </c>
    </row>
    <row r="42" spans="1:14" ht="14.25" customHeight="1">
      <c r="A42" s="56"/>
      <c r="B42" s="143"/>
      <c r="C42" s="146"/>
      <c r="D42" s="67"/>
      <c r="E42" s="154"/>
      <c r="F42" s="80"/>
      <c r="G42" s="168"/>
      <c r="H42" s="170"/>
      <c r="I42" s="173"/>
      <c r="J42" s="177"/>
      <c r="K42" s="187"/>
    </row>
    <row r="43" spans="1:14" ht="14.25" customHeight="1">
      <c r="A43" s="53"/>
      <c r="B43" s="144" t="s">
        <v>43</v>
      </c>
      <c r="C43" s="147" t="s">
        <v>55</v>
      </c>
      <c r="D43" s="65">
        <v>3</v>
      </c>
      <c r="E43" s="155" t="s">
        <v>20</v>
      </c>
      <c r="F43" s="81"/>
      <c r="G43" s="84"/>
      <c r="H43" s="171"/>
      <c r="I43" s="174"/>
      <c r="J43" s="179"/>
      <c r="K43" s="188"/>
      <c r="M43" s="38">
        <v>1.3</v>
      </c>
      <c r="N43" s="38">
        <f>D43*M43</f>
        <v>3.9</v>
      </c>
    </row>
    <row r="44" spans="1:14" ht="14.25" customHeight="1">
      <c r="A44" s="51"/>
      <c r="B44" s="143"/>
      <c r="C44" s="143"/>
      <c r="D44" s="152"/>
      <c r="E44" s="154"/>
      <c r="F44" s="162"/>
      <c r="G44" s="168"/>
      <c r="H44" s="170"/>
      <c r="I44" s="173"/>
      <c r="J44" s="177"/>
      <c r="K44" s="185"/>
    </row>
    <row r="45" spans="1:14" ht="14.25" customHeight="1">
      <c r="A45" s="50"/>
      <c r="B45" s="144" t="s">
        <v>63</v>
      </c>
      <c r="C45" s="144"/>
      <c r="D45" s="150">
        <v>1</v>
      </c>
      <c r="E45" s="155" t="s">
        <v>2</v>
      </c>
      <c r="F45" s="161"/>
      <c r="G45" s="84"/>
      <c r="H45" s="171"/>
      <c r="I45" s="174"/>
      <c r="J45" s="178"/>
      <c r="K45" s="186"/>
      <c r="M45" s="38">
        <v>1.3</v>
      </c>
      <c r="N45" s="38">
        <f>D45*M45</f>
        <v>1.3</v>
      </c>
    </row>
    <row r="46" spans="1:14" ht="14.25" customHeight="1">
      <c r="A46" s="56"/>
      <c r="B46" s="143"/>
      <c r="C46" s="56"/>
      <c r="D46" s="66"/>
      <c r="E46" s="154"/>
      <c r="F46" s="163"/>
      <c r="G46" s="168"/>
      <c r="H46" s="170"/>
      <c r="I46" s="175"/>
      <c r="J46" s="180"/>
      <c r="K46" s="192"/>
    </row>
    <row r="47" spans="1:14" ht="14.25" customHeight="1">
      <c r="A47" s="53"/>
      <c r="B47" s="144"/>
      <c r="C47" s="53"/>
      <c r="D47" s="65"/>
      <c r="E47" s="155"/>
      <c r="F47" s="164"/>
      <c r="G47" s="84">
        <f>D47*F47</f>
        <v>0</v>
      </c>
      <c r="H47" s="171"/>
      <c r="I47" s="176"/>
      <c r="J47" s="181"/>
      <c r="K47" s="193"/>
      <c r="M47" s="38">
        <v>1.9</v>
      </c>
      <c r="N47" s="38">
        <f>D47*M47</f>
        <v>0</v>
      </c>
    </row>
    <row r="48" spans="1:14" ht="14.25" customHeight="1">
      <c r="A48" s="56"/>
      <c r="B48" s="143"/>
      <c r="C48" s="56"/>
      <c r="D48" s="66"/>
      <c r="E48" s="154"/>
      <c r="F48" s="80"/>
      <c r="G48" s="168"/>
      <c r="H48" s="170"/>
      <c r="I48" s="173"/>
      <c r="J48" s="177"/>
      <c r="K48" s="187"/>
    </row>
    <row r="49" spans="1:16" ht="14.25" customHeight="1">
      <c r="A49" s="53"/>
      <c r="B49" s="144"/>
      <c r="C49" s="53"/>
      <c r="D49" s="65"/>
      <c r="E49" s="155"/>
      <c r="F49" s="81"/>
      <c r="G49" s="84">
        <f>D49*F49</f>
        <v>0</v>
      </c>
      <c r="H49" s="171"/>
      <c r="I49" s="174"/>
      <c r="J49" s="179"/>
      <c r="K49" s="188"/>
      <c r="L49" s="140">
        <f>SUM(D6:D49)</f>
        <v>182</v>
      </c>
      <c r="M49" s="38">
        <v>6.3</v>
      </c>
      <c r="N49" s="38">
        <f>D49*M49</f>
        <v>0</v>
      </c>
    </row>
    <row r="50" spans="1:16" ht="14.25" customHeight="1">
      <c r="A50" s="56"/>
      <c r="B50" s="143"/>
      <c r="C50" s="56"/>
      <c r="D50" s="66"/>
      <c r="E50" s="154"/>
      <c r="F50" s="163"/>
      <c r="G50" s="168"/>
      <c r="H50" s="170"/>
      <c r="I50" s="175"/>
      <c r="J50" s="180"/>
      <c r="K50" s="192"/>
    </row>
    <row r="51" spans="1:16" ht="14.25" customHeight="1">
      <c r="A51" s="53"/>
      <c r="B51" s="144"/>
      <c r="C51" s="53"/>
      <c r="D51" s="65"/>
      <c r="E51" s="155"/>
      <c r="F51" s="164"/>
      <c r="G51" s="84">
        <f>D51*F51</f>
        <v>0</v>
      </c>
      <c r="H51" s="171"/>
      <c r="I51" s="176"/>
      <c r="J51" s="181"/>
      <c r="K51" s="193"/>
      <c r="N51" s="38">
        <f>SUM(N6:N50)</f>
        <v>591.29999999999995</v>
      </c>
      <c r="O51" s="38">
        <f>N51/1000</f>
        <v>0.59130000000000005</v>
      </c>
      <c r="P51" s="38" t="s">
        <v>61</v>
      </c>
    </row>
    <row r="52" spans="1:16" ht="14.25" customHeight="1">
      <c r="A52" s="56"/>
      <c r="B52" s="143"/>
      <c r="C52" s="56"/>
      <c r="D52" s="66"/>
      <c r="E52" s="154"/>
      <c r="F52" s="80"/>
      <c r="G52" s="168"/>
      <c r="H52" s="170"/>
      <c r="I52" s="173"/>
      <c r="J52" s="177"/>
      <c r="K52" s="187"/>
      <c r="O52" s="202">
        <f>O51/0.26</f>
        <v>2.27</v>
      </c>
      <c r="P52" s="38" t="s">
        <v>53</v>
      </c>
    </row>
    <row r="53" spans="1:16" ht="14.25" customHeight="1">
      <c r="A53" s="53"/>
      <c r="B53" s="144"/>
      <c r="C53" s="53"/>
      <c r="D53" s="65"/>
      <c r="E53" s="155"/>
      <c r="F53" s="81"/>
      <c r="G53" s="84">
        <f>D53*F53</f>
        <v>0</v>
      </c>
      <c r="H53" s="171"/>
      <c r="I53" s="174"/>
      <c r="J53" s="179"/>
      <c r="K53" s="188"/>
    </row>
    <row r="54" spans="1:16" ht="14.25" customHeight="1">
      <c r="A54" s="56"/>
      <c r="B54" s="143"/>
      <c r="C54" s="56"/>
      <c r="D54" s="66"/>
      <c r="E54" s="154"/>
      <c r="F54" s="80"/>
      <c r="G54" s="168"/>
      <c r="H54" s="170"/>
      <c r="I54" s="173"/>
      <c r="J54" s="177"/>
      <c r="K54" s="187"/>
    </row>
    <row r="55" spans="1:16" ht="14.25" customHeight="1">
      <c r="A55" s="53"/>
      <c r="B55" s="144"/>
      <c r="C55" s="53"/>
      <c r="D55" s="65"/>
      <c r="E55" s="155"/>
      <c r="F55" s="81"/>
      <c r="G55" s="84">
        <f>D55*F55</f>
        <v>0</v>
      </c>
      <c r="H55" s="171"/>
      <c r="I55" s="174"/>
      <c r="J55" s="179"/>
      <c r="K55" s="188"/>
    </row>
    <row r="56" spans="1:16" ht="14.25" customHeight="1">
      <c r="A56" s="56"/>
      <c r="B56" s="143"/>
      <c r="C56" s="56"/>
      <c r="D56" s="66"/>
      <c r="E56" s="154"/>
      <c r="F56" s="163"/>
      <c r="G56" s="168"/>
      <c r="H56" s="170"/>
      <c r="I56" s="175"/>
      <c r="J56" s="180"/>
      <c r="K56" s="192"/>
    </row>
    <row r="57" spans="1:16" ht="14.25" customHeight="1">
      <c r="A57" s="53"/>
      <c r="B57" s="144"/>
      <c r="C57" s="53"/>
      <c r="D57" s="65"/>
      <c r="E57" s="155"/>
      <c r="F57" s="164"/>
      <c r="G57" s="84">
        <f>D57*F57</f>
        <v>0</v>
      </c>
      <c r="H57" s="171"/>
      <c r="I57" s="176"/>
      <c r="J57" s="181"/>
      <c r="K57" s="193"/>
    </row>
    <row r="58" spans="1:16" ht="14.25" customHeight="1">
      <c r="A58" s="56"/>
      <c r="B58" s="143"/>
      <c r="C58" s="56"/>
      <c r="D58" s="66"/>
      <c r="E58" s="154"/>
      <c r="F58" s="80"/>
      <c r="G58" s="168"/>
      <c r="H58" s="170"/>
      <c r="I58" s="173"/>
      <c r="J58" s="177"/>
      <c r="K58" s="187"/>
    </row>
    <row r="59" spans="1:16" ht="14.25" customHeight="1">
      <c r="A59" s="53"/>
      <c r="B59" s="144"/>
      <c r="C59" s="53"/>
      <c r="D59" s="65"/>
      <c r="E59" s="155"/>
      <c r="F59" s="81"/>
      <c r="G59" s="84">
        <f>D59*F59</f>
        <v>0</v>
      </c>
      <c r="H59" s="171"/>
      <c r="I59" s="174"/>
      <c r="J59" s="179"/>
      <c r="K59" s="188"/>
    </row>
    <row r="60" spans="1:16" ht="14.25" customHeight="1">
      <c r="A60" s="56"/>
      <c r="B60" s="143"/>
      <c r="C60" s="56"/>
      <c r="D60" s="66"/>
      <c r="E60" s="154"/>
      <c r="F60" s="80"/>
      <c r="G60" s="168"/>
      <c r="H60" s="170"/>
      <c r="I60" s="173"/>
      <c r="J60" s="177"/>
      <c r="K60" s="187"/>
    </row>
    <row r="61" spans="1:16" ht="14.25" customHeight="1">
      <c r="A61" s="53"/>
      <c r="B61" s="144"/>
      <c r="C61" s="53"/>
      <c r="D61" s="65"/>
      <c r="E61" s="155"/>
      <c r="F61" s="81"/>
      <c r="G61" s="84">
        <f>D61*F61</f>
        <v>0</v>
      </c>
      <c r="H61" s="171"/>
      <c r="I61" s="174"/>
      <c r="J61" s="179"/>
      <c r="K61" s="188"/>
    </row>
    <row r="62" spans="1:16" ht="14.25" customHeight="1">
      <c r="A62" s="56"/>
      <c r="B62" s="143"/>
      <c r="C62" s="56"/>
      <c r="D62" s="66"/>
      <c r="E62" s="154"/>
      <c r="F62" s="163"/>
      <c r="G62" s="168"/>
      <c r="H62" s="170"/>
      <c r="I62" s="175"/>
      <c r="J62" s="180"/>
      <c r="K62" s="192"/>
    </row>
    <row r="63" spans="1:16" ht="14.25" customHeight="1">
      <c r="A63" s="53"/>
      <c r="B63" s="144"/>
      <c r="C63" s="53"/>
      <c r="D63" s="65"/>
      <c r="E63" s="155"/>
      <c r="F63" s="164"/>
      <c r="G63" s="84">
        <f>D63*F63</f>
        <v>0</v>
      </c>
      <c r="H63" s="171"/>
      <c r="I63" s="176"/>
      <c r="J63" s="181"/>
      <c r="K63" s="193"/>
    </row>
    <row r="64" spans="1:16" ht="14.25" customHeight="1">
      <c r="A64" s="56"/>
      <c r="B64" s="143"/>
      <c r="C64" s="56"/>
      <c r="D64" s="66"/>
      <c r="E64" s="154"/>
      <c r="F64" s="80"/>
      <c r="G64" s="168"/>
      <c r="H64" s="170"/>
      <c r="I64" s="173"/>
      <c r="J64" s="177"/>
      <c r="K64" s="187"/>
    </row>
    <row r="65" spans="1:13" ht="14.25" customHeight="1">
      <c r="A65" s="53"/>
      <c r="B65" s="144"/>
      <c r="C65" s="53"/>
      <c r="D65" s="65"/>
      <c r="E65" s="155"/>
      <c r="F65" s="81"/>
      <c r="G65" s="84">
        <f>D65*F65</f>
        <v>0</v>
      </c>
      <c r="H65" s="171"/>
      <c r="I65" s="174"/>
      <c r="J65" s="179"/>
      <c r="K65" s="188"/>
    </row>
    <row r="66" spans="1:13" ht="14.25" customHeight="1">
      <c r="A66" s="52"/>
      <c r="B66" s="143"/>
      <c r="C66" s="143"/>
      <c r="D66" s="153"/>
      <c r="E66" s="154"/>
      <c r="F66" s="162"/>
      <c r="G66" s="168"/>
      <c r="H66" s="170"/>
      <c r="I66" s="173"/>
      <c r="J66" s="177"/>
      <c r="K66" s="185"/>
      <c r="M66" s="197"/>
    </row>
    <row r="67" spans="1:13" ht="14.25" customHeight="1">
      <c r="A67" s="50"/>
      <c r="B67" s="144" t="s">
        <v>24</v>
      </c>
      <c r="C67" s="144"/>
      <c r="D67" s="150"/>
      <c r="E67" s="155"/>
      <c r="F67" s="161"/>
      <c r="G67" s="84"/>
      <c r="H67" s="171"/>
      <c r="I67" s="174"/>
      <c r="J67" s="178"/>
      <c r="K67" s="186"/>
      <c r="M67" s="197"/>
    </row>
    <row r="68" spans="1:13" ht="14.25" customHeight="1">
      <c r="A68" s="56"/>
      <c r="B68" s="56"/>
      <c r="C68" s="56"/>
      <c r="D68" s="66"/>
      <c r="E68" s="157"/>
      <c r="F68" s="163"/>
      <c r="G68" s="166"/>
      <c r="H68" s="170"/>
      <c r="I68" s="173"/>
      <c r="J68" s="177"/>
      <c r="K68" s="185"/>
    </row>
    <row r="69" spans="1:13" ht="14.25" customHeight="1">
      <c r="A69" s="53"/>
      <c r="B69" s="53"/>
      <c r="C69" s="148"/>
      <c r="D69" s="65"/>
      <c r="E69" s="158"/>
      <c r="F69" s="164"/>
      <c r="G69" s="167"/>
      <c r="H69" s="171"/>
      <c r="I69" s="174"/>
      <c r="J69" s="178"/>
      <c r="K69" s="186"/>
    </row>
    <row r="70" spans="1:13" ht="14.25" customHeight="1">
      <c r="A70" s="52"/>
      <c r="B70" s="143"/>
      <c r="C70" s="143"/>
      <c r="D70" s="152"/>
      <c r="E70" s="45"/>
      <c r="F70" s="162"/>
      <c r="G70" s="168"/>
      <c r="H70" s="170"/>
      <c r="I70" s="173"/>
      <c r="J70" s="177"/>
      <c r="K70" s="185"/>
    </row>
    <row r="71" spans="1:13" ht="14.25" customHeight="1">
      <c r="A71" s="52" t="str">
        <f>Ⅰ!A9</f>
        <v>Ⅰ-2</v>
      </c>
      <c r="B71" s="144" t="str">
        <f>Ⅰ!B9</f>
        <v>発生材処理</v>
      </c>
      <c r="C71" s="144"/>
      <c r="D71" s="150"/>
      <c r="E71" s="156"/>
      <c r="F71" s="161"/>
      <c r="G71" s="84"/>
      <c r="H71" s="171"/>
      <c r="I71" s="174"/>
      <c r="J71" s="178"/>
      <c r="K71" s="186"/>
    </row>
    <row r="72" spans="1:13" ht="14.25" customHeight="1">
      <c r="A72" s="56"/>
      <c r="B72" s="143"/>
      <c r="C72" s="143"/>
      <c r="D72" s="143"/>
      <c r="E72" s="154"/>
      <c r="F72" s="143"/>
      <c r="G72" s="168"/>
      <c r="H72" s="170"/>
      <c r="I72" s="173"/>
      <c r="J72" s="177"/>
      <c r="K72" s="187"/>
    </row>
    <row r="73" spans="1:13" ht="14.25" customHeight="1">
      <c r="A73" s="53"/>
      <c r="B73" s="144" t="s">
        <v>52</v>
      </c>
      <c r="C73" s="144"/>
      <c r="D73" s="150">
        <v>1</v>
      </c>
      <c r="E73" s="155" t="s">
        <v>2</v>
      </c>
      <c r="F73" s="161"/>
      <c r="G73" s="84"/>
      <c r="H73" s="171"/>
      <c r="I73" s="174"/>
      <c r="J73" s="179"/>
      <c r="K73" s="188"/>
    </row>
    <row r="74" spans="1:13" ht="14.25" customHeight="1">
      <c r="A74" s="56"/>
      <c r="B74" s="143"/>
      <c r="C74" s="149"/>
      <c r="D74" s="143"/>
      <c r="E74" s="159"/>
      <c r="F74" s="143"/>
      <c r="G74" s="168"/>
      <c r="H74" s="170"/>
      <c r="I74" s="175"/>
      <c r="J74" s="180"/>
      <c r="K74" s="194"/>
    </row>
    <row r="75" spans="1:13" ht="14.25" customHeight="1">
      <c r="A75" s="53"/>
      <c r="B75" s="144"/>
      <c r="C75" s="147"/>
      <c r="D75" s="150"/>
      <c r="E75" s="155"/>
      <c r="F75" s="161"/>
      <c r="G75" s="84"/>
      <c r="H75" s="171"/>
      <c r="I75" s="176"/>
      <c r="J75" s="181"/>
      <c r="K75" s="195"/>
    </row>
    <row r="76" spans="1:13" ht="14.25" customHeight="1">
      <c r="A76" s="102"/>
      <c r="B76" s="143"/>
      <c r="C76" s="143"/>
      <c r="D76" s="152"/>
      <c r="E76" s="45"/>
      <c r="F76" s="162"/>
      <c r="G76" s="168"/>
      <c r="H76" s="170"/>
      <c r="I76" s="175"/>
      <c r="J76" s="180"/>
      <c r="K76" s="194"/>
    </row>
    <row r="77" spans="1:13" ht="14.25" customHeight="1">
      <c r="A77" s="142"/>
      <c r="B77" s="144"/>
      <c r="C77" s="144"/>
      <c r="D77" s="150"/>
      <c r="E77" s="156"/>
      <c r="F77" s="161"/>
      <c r="G77" s="84"/>
      <c r="H77" s="171"/>
      <c r="I77" s="176"/>
      <c r="J77" s="181"/>
      <c r="K77" s="193"/>
    </row>
    <row r="78" spans="1:13" ht="14.25" customHeight="1">
      <c r="A78" s="56"/>
      <c r="B78" s="143"/>
      <c r="C78" s="143"/>
      <c r="D78" s="152"/>
      <c r="E78" s="45"/>
      <c r="F78" s="162"/>
      <c r="G78" s="168"/>
      <c r="H78" s="170"/>
      <c r="I78" s="173"/>
      <c r="J78" s="180"/>
      <c r="K78" s="192"/>
    </row>
    <row r="79" spans="1:13" ht="14.25" customHeight="1">
      <c r="A79" s="53"/>
      <c r="B79" s="144"/>
      <c r="C79" s="144"/>
      <c r="D79" s="150"/>
      <c r="E79" s="156"/>
      <c r="F79" s="161"/>
      <c r="G79" s="84"/>
      <c r="H79" s="171"/>
      <c r="I79" s="176"/>
      <c r="J79" s="181"/>
      <c r="K79" s="193"/>
    </row>
    <row r="80" spans="1:13" ht="14.25" customHeight="1">
      <c r="A80" s="56"/>
      <c r="B80" s="143"/>
      <c r="C80" s="143"/>
      <c r="D80" s="152"/>
      <c r="E80" s="45"/>
      <c r="F80" s="162"/>
      <c r="G80" s="168"/>
      <c r="H80" s="170"/>
      <c r="I80" s="173"/>
      <c r="J80" s="177"/>
      <c r="K80" s="185"/>
    </row>
    <row r="81" spans="1:12" ht="14.25" customHeight="1">
      <c r="A81" s="53"/>
      <c r="B81" s="144"/>
      <c r="C81" s="147"/>
      <c r="D81" s="150"/>
      <c r="E81" s="156"/>
      <c r="F81" s="161"/>
      <c r="G81" s="84"/>
      <c r="H81" s="171"/>
      <c r="I81" s="174"/>
      <c r="J81" s="178"/>
      <c r="K81" s="186"/>
    </row>
    <row r="82" spans="1:12" ht="14.25" customHeight="1">
      <c r="A82" s="56"/>
      <c r="B82" s="143"/>
      <c r="C82" s="143"/>
      <c r="D82" s="153"/>
      <c r="E82" s="154"/>
      <c r="F82" s="162"/>
      <c r="G82" s="168"/>
      <c r="H82" s="170"/>
      <c r="I82" s="175"/>
      <c r="J82" s="180"/>
      <c r="K82" s="192"/>
    </row>
    <row r="83" spans="1:12" ht="14.25" customHeight="1">
      <c r="A83" s="53"/>
      <c r="B83" s="144"/>
      <c r="C83" s="144"/>
      <c r="D83" s="150"/>
      <c r="E83" s="155"/>
      <c r="F83" s="161"/>
      <c r="G83" s="84"/>
      <c r="H83" s="171"/>
      <c r="I83" s="176"/>
      <c r="J83" s="181"/>
      <c r="K83" s="193"/>
    </row>
    <row r="84" spans="1:12" ht="14.25" customHeight="1">
      <c r="A84" s="56"/>
      <c r="B84" s="143"/>
      <c r="C84" s="143"/>
      <c r="D84" s="153"/>
      <c r="E84" s="154"/>
      <c r="F84" s="162"/>
      <c r="G84" s="168"/>
      <c r="H84" s="170"/>
      <c r="I84" s="173"/>
      <c r="J84" s="177"/>
      <c r="K84" s="187"/>
    </row>
    <row r="85" spans="1:12" ht="14.25" customHeight="1">
      <c r="A85" s="53"/>
      <c r="B85" s="144"/>
      <c r="C85" s="144"/>
      <c r="D85" s="150"/>
      <c r="E85" s="155"/>
      <c r="F85" s="161"/>
      <c r="G85" s="84"/>
      <c r="H85" s="171"/>
      <c r="I85" s="174"/>
      <c r="J85" s="179"/>
      <c r="K85" s="188"/>
    </row>
    <row r="86" spans="1:12" ht="14.25" customHeight="1">
      <c r="A86" s="52"/>
      <c r="B86" s="143"/>
      <c r="C86" s="143"/>
      <c r="D86" s="152"/>
      <c r="E86" s="45"/>
      <c r="F86" s="162"/>
      <c r="G86" s="168"/>
      <c r="H86" s="170"/>
      <c r="I86" s="173"/>
      <c r="J86" s="177"/>
      <c r="K86" s="185"/>
    </row>
    <row r="87" spans="1:12" ht="14.25" customHeight="1">
      <c r="A87" s="50"/>
      <c r="B87" s="144"/>
      <c r="C87" s="144"/>
      <c r="D87" s="150"/>
      <c r="E87" s="156"/>
      <c r="F87" s="161"/>
      <c r="G87" s="84"/>
      <c r="H87" s="171"/>
      <c r="I87" s="174"/>
      <c r="J87" s="178"/>
      <c r="K87" s="186"/>
      <c r="L87" s="196"/>
    </row>
    <row r="88" spans="1:12" ht="14.25" customHeight="1">
      <c r="A88" s="51"/>
      <c r="B88" s="143"/>
      <c r="C88" s="143"/>
      <c r="D88" s="153"/>
      <c r="E88" s="154"/>
      <c r="F88" s="162"/>
      <c r="G88" s="168"/>
      <c r="H88" s="170"/>
      <c r="I88" s="92"/>
      <c r="K88" s="189"/>
    </row>
    <row r="89" spans="1:12" ht="14.25" customHeight="1">
      <c r="A89" s="50"/>
      <c r="B89" s="144"/>
      <c r="C89" s="144"/>
      <c r="D89" s="150"/>
      <c r="E89" s="155"/>
      <c r="F89" s="161"/>
      <c r="G89" s="84"/>
      <c r="H89" s="171"/>
      <c r="I89" s="92"/>
      <c r="K89" s="189"/>
    </row>
    <row r="90" spans="1:12" ht="14.25" customHeight="1">
      <c r="A90" s="56"/>
      <c r="B90" s="143"/>
      <c r="C90" s="143"/>
      <c r="D90" s="152"/>
      <c r="E90" s="45"/>
      <c r="F90" s="162"/>
      <c r="G90" s="168"/>
      <c r="H90" s="170"/>
      <c r="I90" s="173"/>
      <c r="J90" s="177"/>
      <c r="K90" s="185"/>
    </row>
    <row r="91" spans="1:12" ht="14.25" customHeight="1">
      <c r="A91" s="53"/>
      <c r="B91" s="144"/>
      <c r="C91" s="144"/>
      <c r="D91" s="150"/>
      <c r="E91" s="156"/>
      <c r="F91" s="161"/>
      <c r="G91" s="84"/>
      <c r="H91" s="171"/>
      <c r="I91" s="174"/>
      <c r="J91" s="178"/>
      <c r="K91" s="186"/>
    </row>
    <row r="92" spans="1:12" ht="14.25" customHeight="1">
      <c r="A92" s="56"/>
      <c r="B92" s="143"/>
      <c r="C92" s="143"/>
      <c r="D92" s="153"/>
      <c r="E92" s="154"/>
      <c r="F92" s="162"/>
      <c r="G92" s="168"/>
      <c r="H92" s="170"/>
      <c r="I92" s="175"/>
      <c r="J92" s="180"/>
      <c r="K92" s="192"/>
    </row>
    <row r="93" spans="1:12" ht="14.25" customHeight="1">
      <c r="A93" s="53"/>
      <c r="B93" s="144"/>
      <c r="C93" s="144"/>
      <c r="D93" s="150"/>
      <c r="E93" s="155"/>
      <c r="F93" s="161"/>
      <c r="G93" s="84"/>
      <c r="H93" s="171"/>
      <c r="I93" s="176"/>
      <c r="J93" s="181"/>
      <c r="K93" s="193"/>
    </row>
    <row r="94" spans="1:12" ht="14.25" customHeight="1">
      <c r="A94" s="56"/>
      <c r="B94" s="143"/>
      <c r="C94" s="143"/>
      <c r="D94" s="153"/>
      <c r="E94" s="154"/>
      <c r="F94" s="162"/>
      <c r="G94" s="168"/>
      <c r="H94" s="170"/>
      <c r="I94" s="173"/>
      <c r="J94" s="177"/>
      <c r="K94" s="187"/>
    </row>
    <row r="95" spans="1:12" ht="14.25" customHeight="1">
      <c r="A95" s="53"/>
      <c r="B95" s="144"/>
      <c r="C95" s="144"/>
      <c r="D95" s="150"/>
      <c r="E95" s="155"/>
      <c r="F95" s="161"/>
      <c r="G95" s="84"/>
      <c r="H95" s="171"/>
      <c r="I95" s="174"/>
      <c r="J95" s="179"/>
      <c r="K95" s="188"/>
    </row>
    <row r="96" spans="1:12" ht="14.25" customHeight="1">
      <c r="A96" s="56"/>
      <c r="B96" s="143"/>
      <c r="C96" s="143"/>
      <c r="D96" s="153"/>
      <c r="E96" s="154"/>
      <c r="F96" s="162"/>
      <c r="G96" s="166"/>
      <c r="H96" s="170"/>
      <c r="I96" s="173"/>
      <c r="J96" s="177"/>
      <c r="K96" s="185"/>
    </row>
    <row r="97" spans="1:11" ht="14.25" customHeight="1">
      <c r="A97" s="53"/>
      <c r="B97" s="144"/>
      <c r="C97" s="144"/>
      <c r="D97" s="150"/>
      <c r="E97" s="155"/>
      <c r="F97" s="161"/>
      <c r="G97" s="167"/>
      <c r="H97" s="171"/>
      <c r="I97" s="174"/>
      <c r="J97" s="178"/>
      <c r="K97" s="186"/>
    </row>
    <row r="98" spans="1:11" ht="14.25" customHeight="1">
      <c r="A98" s="56"/>
      <c r="B98" s="56"/>
      <c r="C98" s="56"/>
      <c r="D98" s="67"/>
      <c r="E98" s="157"/>
      <c r="F98" s="163"/>
      <c r="G98" s="166"/>
      <c r="H98" s="170"/>
      <c r="I98" s="175"/>
      <c r="J98" s="180"/>
      <c r="K98" s="192"/>
    </row>
    <row r="99" spans="1:11" ht="14.25" customHeight="1">
      <c r="A99" s="53"/>
      <c r="B99" s="53"/>
      <c r="C99" s="53"/>
      <c r="D99" s="65"/>
      <c r="E99" s="158"/>
      <c r="F99" s="164"/>
      <c r="G99" s="167"/>
      <c r="H99" s="171"/>
      <c r="I99" s="176"/>
      <c r="J99" s="181"/>
      <c r="K99" s="193"/>
    </row>
    <row r="100" spans="1:11" ht="14.25" customHeight="1">
      <c r="A100" s="52"/>
      <c r="B100" s="143"/>
      <c r="C100" s="143"/>
      <c r="D100" s="153"/>
      <c r="E100" s="154"/>
      <c r="F100" s="162"/>
      <c r="G100" s="168"/>
      <c r="H100" s="170"/>
      <c r="I100" s="173"/>
      <c r="J100" s="177"/>
      <c r="K100" s="185"/>
    </row>
    <row r="101" spans="1:11" ht="14.25" customHeight="1">
      <c r="A101" s="50"/>
      <c r="B101" s="144" t="s">
        <v>24</v>
      </c>
      <c r="C101" s="144"/>
      <c r="D101" s="150"/>
      <c r="E101" s="155"/>
      <c r="F101" s="161"/>
      <c r="G101" s="84">
        <f>SUM(G72:G99)</f>
        <v>0</v>
      </c>
      <c r="H101" s="171"/>
      <c r="I101" s="174"/>
      <c r="J101" s="178"/>
      <c r="K101" s="186"/>
    </row>
    <row r="102" spans="1:11" ht="14.25" customHeight="1">
      <c r="A102" s="51"/>
      <c r="B102" s="145"/>
      <c r="C102" s="56"/>
      <c r="D102" s="68"/>
      <c r="E102" s="160"/>
      <c r="F102" s="163"/>
      <c r="G102" s="166"/>
      <c r="H102" s="170"/>
      <c r="I102" s="175"/>
      <c r="J102" s="177"/>
      <c r="K102" s="190"/>
    </row>
    <row r="103" spans="1:11" ht="14.25" customHeight="1">
      <c r="A103" s="50"/>
      <c r="B103" s="62"/>
      <c r="C103" s="53"/>
      <c r="D103" s="108"/>
      <c r="E103" s="158"/>
      <c r="F103" s="164"/>
      <c r="G103" s="167"/>
      <c r="H103" s="171"/>
      <c r="I103" s="176"/>
      <c r="J103" s="178"/>
      <c r="K103" s="191"/>
    </row>
  </sheetData>
  <mergeCells count="4">
    <mergeCell ref="H1:K1"/>
    <mergeCell ref="M2:M3"/>
    <mergeCell ref="N2:N3"/>
    <mergeCell ref="O2:O3"/>
  </mergeCells>
  <phoneticPr fontId="30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  <rowBreaks count="3" manualBreakCount="3">
    <brk id="23" max="10" man="1"/>
    <brk id="35" max="10" man="1"/>
    <brk id="6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/>
  <dimension ref="A1:P103"/>
  <sheetViews>
    <sheetView showGridLines="0" showZeros="0" view="pageBreakPreview" topLeftCell="A7" zoomScale="90" zoomScaleSheetLayoutView="90" workbookViewId="0">
      <selection activeCell="H7" sqref="H7"/>
    </sheetView>
  </sheetViews>
  <sheetFormatPr defaultColWidth="9" defaultRowHeight="13.2"/>
  <cols>
    <col min="1" max="1" width="6.25" style="38" customWidth="1"/>
    <col min="2" max="2" width="25.25" style="38" customWidth="1"/>
    <col min="3" max="3" width="26" style="93" customWidth="1"/>
    <col min="4" max="4" width="15.125" style="39" customWidth="1"/>
    <col min="5" max="5" width="6" style="40" customWidth="1"/>
    <col min="6" max="6" width="15.875" style="41" customWidth="1"/>
    <col min="7" max="7" width="20" style="42" customWidth="1"/>
    <col min="8" max="8" width="6.875" style="38" customWidth="1"/>
    <col min="9" max="9" width="8.25" style="92" customWidth="1"/>
    <col min="10" max="10" width="2.625" style="38" customWidth="1"/>
    <col min="11" max="11" width="6.25" style="38" customWidth="1"/>
    <col min="12" max="12" width="12.75" style="140" customWidth="1"/>
    <col min="13" max="16384" width="9" style="38"/>
  </cols>
  <sheetData>
    <row r="1" spans="1:16" s="40" customFormat="1" ht="25.5" customHeight="1">
      <c r="A1" s="44" t="s">
        <v>4</v>
      </c>
      <c r="B1" s="44" t="s">
        <v>7</v>
      </c>
      <c r="C1" s="208" t="s">
        <v>10</v>
      </c>
      <c r="D1" s="63" t="s">
        <v>8</v>
      </c>
      <c r="E1" s="44" t="s">
        <v>11</v>
      </c>
      <c r="F1" s="73" t="s">
        <v>5</v>
      </c>
      <c r="G1" s="82" t="s">
        <v>6</v>
      </c>
      <c r="H1" s="216" t="s">
        <v>14</v>
      </c>
      <c r="I1" s="217"/>
      <c r="J1" s="217"/>
      <c r="K1" s="220"/>
      <c r="L1" s="225"/>
      <c r="M1" s="38"/>
      <c r="N1" s="197"/>
      <c r="O1" s="38"/>
      <c r="P1" s="228"/>
    </row>
    <row r="2" spans="1:16" s="40" customFormat="1" ht="14.25" customHeight="1">
      <c r="A2" s="141" t="s">
        <v>66</v>
      </c>
      <c r="B2" s="141"/>
      <c r="C2" s="103"/>
      <c r="D2" s="68"/>
      <c r="E2" s="72"/>
      <c r="F2" s="80"/>
      <c r="G2" s="129"/>
      <c r="H2" s="170"/>
      <c r="I2" s="173"/>
      <c r="J2" s="177"/>
      <c r="K2" s="183"/>
      <c r="L2" s="225"/>
      <c r="M2" s="38"/>
      <c r="N2" s="197"/>
      <c r="O2" s="38"/>
      <c r="P2" s="228"/>
    </row>
    <row r="3" spans="1:16" s="40" customFormat="1" ht="14.25" customHeight="1">
      <c r="A3" s="50" t="s">
        <v>67</v>
      </c>
      <c r="B3" s="62"/>
      <c r="C3" s="104"/>
      <c r="D3" s="108"/>
      <c r="E3" s="115"/>
      <c r="F3" s="81"/>
      <c r="G3" s="130"/>
      <c r="H3" s="171"/>
      <c r="I3" s="174"/>
      <c r="J3" s="178"/>
      <c r="K3" s="184"/>
      <c r="L3" s="225"/>
      <c r="M3" s="38"/>
      <c r="N3" s="197"/>
      <c r="O3" s="38"/>
      <c r="P3" s="228"/>
    </row>
    <row r="4" spans="1:16" s="40" customFormat="1" ht="14.25" customHeight="1">
      <c r="A4" s="52"/>
      <c r="B4" s="151"/>
      <c r="C4" s="209"/>
      <c r="D4" s="151"/>
      <c r="E4" s="154"/>
      <c r="F4" s="143"/>
      <c r="G4" s="168"/>
      <c r="H4" s="170"/>
      <c r="I4" s="177"/>
      <c r="J4" s="177"/>
      <c r="K4" s="221"/>
      <c r="L4" s="225"/>
      <c r="M4" s="38"/>
      <c r="N4" s="197"/>
      <c r="O4" s="38"/>
      <c r="P4" s="228"/>
    </row>
    <row r="5" spans="1:16" s="40" customFormat="1" ht="14.25" customHeight="1">
      <c r="A5" s="203" t="s">
        <v>68</v>
      </c>
      <c r="B5" s="151" t="s">
        <v>70</v>
      </c>
      <c r="C5" s="209"/>
      <c r="D5" s="150"/>
      <c r="E5" s="155"/>
      <c r="F5" s="161"/>
      <c r="G5" s="84"/>
      <c r="H5" s="171"/>
      <c r="I5" s="178"/>
      <c r="J5" s="178"/>
      <c r="K5" s="222"/>
      <c r="L5" s="225"/>
      <c r="M5" s="38"/>
      <c r="N5" s="197"/>
      <c r="O5" s="38"/>
      <c r="P5" s="228"/>
    </row>
    <row r="6" spans="1:16" ht="14.25" customHeight="1">
      <c r="A6" s="102"/>
      <c r="B6" s="143" t="s">
        <v>70</v>
      </c>
      <c r="C6" s="143"/>
      <c r="D6" s="151"/>
      <c r="E6" s="154"/>
      <c r="F6" s="143"/>
      <c r="G6" s="168"/>
      <c r="H6" s="170"/>
      <c r="I6" s="177"/>
      <c r="J6" s="177"/>
      <c r="K6" s="221"/>
      <c r="M6" s="197"/>
      <c r="O6" s="197"/>
    </row>
    <row r="7" spans="1:16" ht="14.25" customHeight="1">
      <c r="A7" s="142"/>
      <c r="B7" s="144" t="s">
        <v>43</v>
      </c>
      <c r="C7" s="144" t="s">
        <v>47</v>
      </c>
      <c r="D7" s="150">
        <v>15</v>
      </c>
      <c r="E7" s="155" t="s">
        <v>20</v>
      </c>
      <c r="F7" s="161"/>
      <c r="G7" s="84">
        <f>D7*F7</f>
        <v>0</v>
      </c>
      <c r="H7" s="171"/>
      <c r="I7" s="178"/>
      <c r="J7" s="178"/>
      <c r="K7" s="222"/>
      <c r="M7" s="197"/>
      <c r="O7" s="197"/>
    </row>
    <row r="8" spans="1:16" ht="14.25" customHeight="1">
      <c r="A8" s="51"/>
      <c r="B8" s="143" t="s">
        <v>70</v>
      </c>
      <c r="C8" s="143"/>
      <c r="D8" s="152"/>
      <c r="E8" s="154"/>
      <c r="F8" s="143"/>
      <c r="G8" s="168"/>
      <c r="H8" s="170"/>
      <c r="I8" s="177"/>
      <c r="J8" s="177"/>
      <c r="K8" s="221"/>
      <c r="M8" s="197"/>
      <c r="O8" s="197"/>
    </row>
    <row r="9" spans="1:16" ht="14.25" customHeight="1">
      <c r="A9" s="50"/>
      <c r="B9" s="144" t="s">
        <v>43</v>
      </c>
      <c r="C9" s="147" t="s">
        <v>9</v>
      </c>
      <c r="D9" s="150">
        <v>30</v>
      </c>
      <c r="E9" s="155" t="s">
        <v>20</v>
      </c>
      <c r="F9" s="161"/>
      <c r="G9" s="84">
        <f>D9*F9</f>
        <v>0</v>
      </c>
      <c r="H9" s="171"/>
      <c r="I9" s="178"/>
      <c r="J9" s="178"/>
      <c r="K9" s="222"/>
      <c r="L9" s="225"/>
      <c r="N9" s="227"/>
      <c r="O9" s="227"/>
    </row>
    <row r="10" spans="1:16" ht="14.25" customHeight="1">
      <c r="A10" s="52"/>
      <c r="B10" s="143" t="s">
        <v>70</v>
      </c>
      <c r="C10" s="146"/>
      <c r="D10" s="152"/>
      <c r="E10" s="154"/>
      <c r="F10" s="143"/>
      <c r="G10" s="168"/>
      <c r="H10" s="170"/>
      <c r="I10" s="177"/>
      <c r="J10" s="177"/>
      <c r="K10" s="221"/>
      <c r="L10" s="225"/>
      <c r="N10" s="227"/>
      <c r="O10" s="227"/>
    </row>
    <row r="11" spans="1:16" ht="14.25" customHeight="1">
      <c r="A11" s="52"/>
      <c r="B11" s="144" t="s">
        <v>43</v>
      </c>
      <c r="C11" s="147" t="s">
        <v>48</v>
      </c>
      <c r="D11" s="150">
        <v>11</v>
      </c>
      <c r="E11" s="155" t="s">
        <v>20</v>
      </c>
      <c r="F11" s="161"/>
      <c r="G11" s="84">
        <f>D11*F11</f>
        <v>0</v>
      </c>
      <c r="H11" s="171"/>
      <c r="I11" s="178"/>
      <c r="J11" s="178"/>
      <c r="K11" s="222"/>
      <c r="M11" s="197"/>
      <c r="O11" s="197"/>
    </row>
    <row r="12" spans="1:16" ht="14.25" customHeight="1">
      <c r="A12" s="51"/>
      <c r="B12" s="143" t="s">
        <v>70</v>
      </c>
      <c r="C12" s="146"/>
      <c r="D12" s="152"/>
      <c r="E12" s="154"/>
      <c r="F12" s="143"/>
      <c r="G12" s="168"/>
      <c r="H12" s="170"/>
      <c r="I12" s="177"/>
      <c r="J12" s="177"/>
      <c r="K12" s="221"/>
      <c r="M12" s="197"/>
      <c r="O12" s="197"/>
    </row>
    <row r="13" spans="1:16" ht="14.25" customHeight="1">
      <c r="A13" s="50"/>
      <c r="B13" s="144" t="s">
        <v>43</v>
      </c>
      <c r="C13" s="147" t="s">
        <v>49</v>
      </c>
      <c r="D13" s="150">
        <v>1</v>
      </c>
      <c r="E13" s="155" t="s">
        <v>20</v>
      </c>
      <c r="F13" s="161"/>
      <c r="G13" s="84">
        <f>D13*F13</f>
        <v>0</v>
      </c>
      <c r="H13" s="171"/>
      <c r="I13" s="178"/>
      <c r="J13" s="178"/>
      <c r="K13" s="222"/>
      <c r="M13" s="197"/>
      <c r="O13" s="197"/>
    </row>
    <row r="14" spans="1:16" ht="14.25" customHeight="1">
      <c r="A14" s="51"/>
      <c r="B14" s="143" t="s">
        <v>70</v>
      </c>
      <c r="C14" s="146"/>
      <c r="D14" s="152"/>
      <c r="E14" s="154"/>
      <c r="F14" s="143"/>
      <c r="G14" s="168"/>
      <c r="H14" s="170"/>
      <c r="I14" s="177"/>
      <c r="J14" s="177"/>
      <c r="K14" s="221"/>
      <c r="M14" s="197"/>
      <c r="O14" s="197"/>
    </row>
    <row r="15" spans="1:16" ht="14.25" customHeight="1">
      <c r="A15" s="50"/>
      <c r="B15" s="144" t="s">
        <v>43</v>
      </c>
      <c r="C15" s="147" t="s">
        <v>50</v>
      </c>
      <c r="D15" s="150">
        <v>12</v>
      </c>
      <c r="E15" s="155" t="s">
        <v>20</v>
      </c>
      <c r="F15" s="161"/>
      <c r="G15" s="84">
        <f>D15*F15</f>
        <v>0</v>
      </c>
      <c r="H15" s="171"/>
      <c r="I15" s="178"/>
      <c r="J15" s="178"/>
      <c r="K15" s="222"/>
      <c r="M15" s="197"/>
      <c r="O15" s="197"/>
    </row>
    <row r="16" spans="1:16" ht="14.25" customHeight="1">
      <c r="A16" s="51"/>
      <c r="B16" s="143" t="s">
        <v>70</v>
      </c>
      <c r="C16" s="143"/>
      <c r="D16" s="153"/>
      <c r="E16" s="154"/>
      <c r="F16" s="143"/>
      <c r="G16" s="168"/>
      <c r="H16" s="170"/>
      <c r="I16" s="173"/>
      <c r="J16" s="177"/>
      <c r="K16" s="185"/>
      <c r="L16" s="38"/>
      <c r="M16" s="197"/>
      <c r="O16" s="197"/>
    </row>
    <row r="17" spans="1:15" ht="14.25" customHeight="1">
      <c r="A17" s="50"/>
      <c r="B17" s="144" t="s">
        <v>43</v>
      </c>
      <c r="C17" s="144" t="s">
        <v>54</v>
      </c>
      <c r="D17" s="150">
        <v>18</v>
      </c>
      <c r="E17" s="155" t="s">
        <v>20</v>
      </c>
      <c r="F17" s="161"/>
      <c r="G17" s="84">
        <f>D17*F17</f>
        <v>0</v>
      </c>
      <c r="H17" s="171"/>
      <c r="I17" s="174"/>
      <c r="J17" s="178"/>
      <c r="K17" s="186"/>
      <c r="L17" s="90"/>
      <c r="M17" s="197"/>
      <c r="O17" s="197"/>
    </row>
    <row r="18" spans="1:15" ht="14.25" customHeight="1">
      <c r="A18" s="56"/>
      <c r="B18" s="143" t="s">
        <v>70</v>
      </c>
      <c r="C18" s="143"/>
      <c r="D18" s="152"/>
      <c r="E18" s="154"/>
      <c r="F18" s="143"/>
      <c r="G18" s="168"/>
      <c r="H18" s="170"/>
      <c r="I18" s="173"/>
      <c r="J18" s="177"/>
      <c r="K18" s="185"/>
      <c r="M18" s="197"/>
      <c r="O18" s="197"/>
    </row>
    <row r="19" spans="1:15" ht="14.25" customHeight="1">
      <c r="A19" s="53"/>
      <c r="B19" s="144" t="s">
        <v>43</v>
      </c>
      <c r="C19" s="147" t="s">
        <v>28</v>
      </c>
      <c r="D19" s="150">
        <v>21</v>
      </c>
      <c r="E19" s="155" t="s">
        <v>20</v>
      </c>
      <c r="F19" s="161"/>
      <c r="G19" s="84">
        <f>D19*F19</f>
        <v>0</v>
      </c>
      <c r="H19" s="171"/>
      <c r="I19" s="174"/>
      <c r="J19" s="178"/>
      <c r="K19" s="186"/>
      <c r="M19" s="197"/>
      <c r="O19" s="197"/>
    </row>
    <row r="20" spans="1:15" ht="14.25" customHeight="1">
      <c r="A20" s="56"/>
      <c r="B20" s="143" t="s">
        <v>70</v>
      </c>
      <c r="C20" s="143"/>
      <c r="D20" s="152"/>
      <c r="E20" s="154"/>
      <c r="F20" s="143"/>
      <c r="G20" s="168"/>
      <c r="H20" s="170"/>
      <c r="I20" s="173"/>
      <c r="J20" s="177"/>
      <c r="K20" s="185"/>
      <c r="M20" s="197"/>
      <c r="O20" s="197"/>
    </row>
    <row r="21" spans="1:15" ht="14.25" customHeight="1">
      <c r="A21" s="204"/>
      <c r="B21" s="144" t="s">
        <v>43</v>
      </c>
      <c r="C21" s="147" t="s">
        <v>1</v>
      </c>
      <c r="D21" s="150">
        <v>17</v>
      </c>
      <c r="E21" s="155" t="s">
        <v>20</v>
      </c>
      <c r="F21" s="161"/>
      <c r="G21" s="84">
        <f>D21*F21</f>
        <v>0</v>
      </c>
      <c r="H21" s="171"/>
      <c r="I21" s="174"/>
      <c r="J21" s="178"/>
      <c r="K21" s="186"/>
      <c r="M21" s="197"/>
      <c r="O21" s="197"/>
    </row>
    <row r="22" spans="1:15" ht="14.25" customHeight="1">
      <c r="A22" s="51"/>
      <c r="B22" s="143" t="s">
        <v>70</v>
      </c>
      <c r="C22" s="146"/>
      <c r="D22" s="152"/>
      <c r="E22" s="154"/>
      <c r="F22" s="143"/>
      <c r="G22" s="168"/>
      <c r="H22" s="170"/>
      <c r="I22" s="218"/>
      <c r="J22" s="218"/>
      <c r="K22" s="223"/>
      <c r="M22" s="197"/>
      <c r="O22" s="197"/>
    </row>
    <row r="23" spans="1:15" ht="14.25" customHeight="1">
      <c r="A23" s="50"/>
      <c r="B23" s="144" t="s">
        <v>43</v>
      </c>
      <c r="C23" s="147" t="s">
        <v>39</v>
      </c>
      <c r="D23" s="150">
        <v>3</v>
      </c>
      <c r="E23" s="155" t="s">
        <v>20</v>
      </c>
      <c r="F23" s="161"/>
      <c r="G23" s="84">
        <f>D23*F23</f>
        <v>0</v>
      </c>
      <c r="H23" s="171"/>
      <c r="I23" s="176"/>
      <c r="J23" s="178"/>
      <c r="K23" s="224"/>
      <c r="L23" s="196"/>
      <c r="M23" s="197"/>
      <c r="O23" s="197"/>
    </row>
    <row r="24" spans="1:15" ht="14.25" customHeight="1">
      <c r="A24" s="51"/>
      <c r="B24" s="143" t="s">
        <v>70</v>
      </c>
      <c r="C24" s="143"/>
      <c r="D24" s="67"/>
      <c r="E24" s="154"/>
      <c r="F24" s="143"/>
      <c r="G24" s="168"/>
      <c r="H24" s="170"/>
      <c r="I24" s="173"/>
      <c r="J24" s="177"/>
      <c r="K24" s="187"/>
      <c r="M24" s="197"/>
      <c r="O24" s="197"/>
    </row>
    <row r="25" spans="1:15" ht="14.25" customHeight="1">
      <c r="A25" s="50"/>
      <c r="B25" s="144" t="s">
        <v>43</v>
      </c>
      <c r="C25" s="144" t="s">
        <v>56</v>
      </c>
      <c r="D25" s="65">
        <v>9</v>
      </c>
      <c r="E25" s="155" t="s">
        <v>20</v>
      </c>
      <c r="F25" s="161"/>
      <c r="G25" s="84">
        <f>D25*F25</f>
        <v>0</v>
      </c>
      <c r="H25" s="171"/>
      <c r="I25" s="174"/>
      <c r="J25" s="179"/>
      <c r="K25" s="188"/>
      <c r="M25" s="197"/>
      <c r="O25" s="197"/>
    </row>
    <row r="26" spans="1:15" ht="14.25" customHeight="1">
      <c r="A26" s="51"/>
      <c r="B26" s="143" t="s">
        <v>70</v>
      </c>
      <c r="C26" s="146"/>
      <c r="D26" s="152"/>
      <c r="E26" s="154"/>
      <c r="F26" s="143"/>
      <c r="G26" s="168"/>
      <c r="H26" s="170"/>
      <c r="I26" s="219"/>
      <c r="J26" s="177"/>
      <c r="K26" s="185"/>
      <c r="M26" s="197"/>
      <c r="O26" s="197"/>
    </row>
    <row r="27" spans="1:15" ht="14.25" customHeight="1">
      <c r="A27" s="50"/>
      <c r="B27" s="144" t="s">
        <v>43</v>
      </c>
      <c r="C27" s="147" t="s">
        <v>46</v>
      </c>
      <c r="D27" s="150">
        <v>5</v>
      </c>
      <c r="E27" s="155" t="s">
        <v>20</v>
      </c>
      <c r="F27" s="161"/>
      <c r="G27" s="84">
        <f>D27*F27</f>
        <v>0</v>
      </c>
      <c r="H27" s="171"/>
      <c r="I27" s="174"/>
      <c r="J27" s="178"/>
      <c r="K27" s="186"/>
      <c r="M27" s="197"/>
      <c r="O27" s="197"/>
    </row>
    <row r="28" spans="1:15" ht="14.25" customHeight="1">
      <c r="A28" s="56"/>
      <c r="B28" s="143" t="s">
        <v>70</v>
      </c>
      <c r="C28" s="189"/>
      <c r="D28" s="212"/>
      <c r="E28" s="154"/>
      <c r="F28" s="143"/>
      <c r="G28" s="168"/>
      <c r="H28" s="170"/>
      <c r="I28" s="219"/>
      <c r="J28" s="177"/>
      <c r="K28" s="185"/>
      <c r="M28" s="197"/>
      <c r="O28" s="197"/>
    </row>
    <row r="29" spans="1:15" ht="14.25" customHeight="1">
      <c r="A29" s="53"/>
      <c r="B29" s="144" t="s">
        <v>43</v>
      </c>
      <c r="C29" s="186" t="s">
        <v>33</v>
      </c>
      <c r="D29" s="108">
        <v>4</v>
      </c>
      <c r="E29" s="155" t="s">
        <v>20</v>
      </c>
      <c r="F29" s="161"/>
      <c r="G29" s="84">
        <f>D29*F29</f>
        <v>0</v>
      </c>
      <c r="H29" s="171"/>
      <c r="I29" s="174"/>
      <c r="J29" s="178"/>
      <c r="K29" s="186"/>
      <c r="M29" s="197"/>
      <c r="O29" s="197"/>
    </row>
    <row r="30" spans="1:15" ht="14.25" customHeight="1">
      <c r="A30" s="56"/>
      <c r="B30" s="143" t="s">
        <v>70</v>
      </c>
      <c r="C30" s="56"/>
      <c r="D30" s="66"/>
      <c r="E30" s="154"/>
      <c r="F30" s="143"/>
      <c r="G30" s="168"/>
      <c r="H30" s="170"/>
      <c r="I30" s="173"/>
      <c r="J30" s="177"/>
      <c r="K30" s="185"/>
      <c r="M30" s="197"/>
      <c r="O30" s="197"/>
    </row>
    <row r="31" spans="1:15" ht="14.25" customHeight="1">
      <c r="A31" s="53"/>
      <c r="B31" s="144" t="s">
        <v>43</v>
      </c>
      <c r="C31" s="186" t="s">
        <v>34</v>
      </c>
      <c r="D31" s="65">
        <v>21</v>
      </c>
      <c r="E31" s="155" t="s">
        <v>20</v>
      </c>
      <c r="F31" s="161"/>
      <c r="G31" s="84">
        <f>D31*F31</f>
        <v>0</v>
      </c>
      <c r="H31" s="171"/>
      <c r="I31" s="174"/>
      <c r="J31" s="178"/>
      <c r="K31" s="186"/>
      <c r="M31" s="197"/>
      <c r="O31" s="197"/>
    </row>
    <row r="32" spans="1:15" ht="14.25" customHeight="1">
      <c r="A32" s="56"/>
      <c r="B32" s="143" t="s">
        <v>70</v>
      </c>
      <c r="C32" s="143"/>
      <c r="D32" s="153"/>
      <c r="E32" s="154"/>
      <c r="F32" s="143"/>
      <c r="G32" s="168"/>
      <c r="H32" s="170"/>
      <c r="I32" s="175"/>
      <c r="J32" s="180"/>
      <c r="K32" s="192"/>
      <c r="M32" s="197"/>
      <c r="O32" s="197"/>
    </row>
    <row r="33" spans="1:15" ht="14.25" customHeight="1">
      <c r="A33" s="53"/>
      <c r="B33" s="144" t="s">
        <v>43</v>
      </c>
      <c r="C33" s="144" t="s">
        <v>57</v>
      </c>
      <c r="D33" s="150">
        <v>7</v>
      </c>
      <c r="E33" s="155" t="s">
        <v>20</v>
      </c>
      <c r="F33" s="161"/>
      <c r="G33" s="84">
        <f>D33*F33</f>
        <v>0</v>
      </c>
      <c r="H33" s="171"/>
      <c r="I33" s="176"/>
      <c r="J33" s="181"/>
      <c r="K33" s="193"/>
      <c r="M33" s="197"/>
      <c r="O33" s="197"/>
    </row>
    <row r="34" spans="1:15" ht="14.25" customHeight="1">
      <c r="A34" s="56"/>
      <c r="B34" s="143" t="s">
        <v>70</v>
      </c>
      <c r="C34" s="143"/>
      <c r="D34" s="153"/>
      <c r="E34" s="154"/>
      <c r="F34" s="143"/>
      <c r="G34" s="168"/>
      <c r="H34" s="170"/>
      <c r="I34" s="173"/>
      <c r="J34" s="177"/>
      <c r="K34" s="187"/>
      <c r="M34" s="197"/>
      <c r="O34" s="197"/>
    </row>
    <row r="35" spans="1:15" ht="14.25" customHeight="1">
      <c r="A35" s="53"/>
      <c r="B35" s="144" t="s">
        <v>43</v>
      </c>
      <c r="C35" s="144" t="s">
        <v>36</v>
      </c>
      <c r="D35" s="150">
        <v>1</v>
      </c>
      <c r="E35" s="155" t="s">
        <v>20</v>
      </c>
      <c r="F35" s="161"/>
      <c r="G35" s="84">
        <f>D35*F35</f>
        <v>0</v>
      </c>
      <c r="H35" s="171"/>
      <c r="I35" s="174"/>
      <c r="J35" s="179"/>
      <c r="K35" s="188"/>
      <c r="M35" s="197"/>
      <c r="O35" s="197"/>
    </row>
    <row r="36" spans="1:15" ht="14.25" customHeight="1">
      <c r="A36" s="56"/>
      <c r="B36" s="143" t="s">
        <v>70</v>
      </c>
      <c r="C36" s="143"/>
      <c r="D36" s="66"/>
      <c r="E36" s="154"/>
      <c r="F36" s="143"/>
      <c r="G36" s="168"/>
      <c r="H36" s="170"/>
      <c r="I36" s="173"/>
      <c r="J36" s="177"/>
      <c r="K36" s="185"/>
    </row>
    <row r="37" spans="1:15" ht="14.25" customHeight="1">
      <c r="A37" s="53"/>
      <c r="B37" s="144" t="s">
        <v>43</v>
      </c>
      <c r="C37" s="144" t="s">
        <v>37</v>
      </c>
      <c r="D37" s="65">
        <v>1</v>
      </c>
      <c r="E37" s="155" t="s">
        <v>20</v>
      </c>
      <c r="F37" s="161"/>
      <c r="G37" s="84">
        <f>D37*F37</f>
        <v>0</v>
      </c>
      <c r="H37" s="171"/>
      <c r="I37" s="174"/>
      <c r="J37" s="178"/>
      <c r="K37" s="186"/>
      <c r="L37" s="226"/>
    </row>
    <row r="38" spans="1:15" ht="14.25" customHeight="1">
      <c r="A38" s="56"/>
      <c r="B38" s="143" t="s">
        <v>70</v>
      </c>
      <c r="C38" s="143"/>
      <c r="D38" s="67"/>
      <c r="E38" s="159"/>
      <c r="F38" s="143"/>
      <c r="G38" s="168"/>
      <c r="H38" s="170"/>
      <c r="K38" s="189"/>
    </row>
    <row r="39" spans="1:15" ht="14.25" customHeight="1">
      <c r="A39" s="53"/>
      <c r="B39" s="144" t="s">
        <v>43</v>
      </c>
      <c r="C39" s="144" t="s">
        <v>59</v>
      </c>
      <c r="D39" s="65">
        <v>1</v>
      </c>
      <c r="E39" s="155" t="s">
        <v>20</v>
      </c>
      <c r="F39" s="161"/>
      <c r="G39" s="84">
        <f>D39*F39</f>
        <v>0</v>
      </c>
      <c r="H39" s="171"/>
      <c r="K39" s="189"/>
    </row>
    <row r="40" spans="1:15" ht="14.25" customHeight="1">
      <c r="A40" s="56"/>
      <c r="B40" s="143" t="s">
        <v>70</v>
      </c>
      <c r="C40" s="143"/>
      <c r="D40" s="67"/>
      <c r="E40" s="154"/>
      <c r="F40" s="143"/>
      <c r="G40" s="168"/>
      <c r="H40" s="170"/>
      <c r="I40" s="173"/>
      <c r="J40" s="177"/>
      <c r="K40" s="187"/>
    </row>
    <row r="41" spans="1:15" ht="14.25" customHeight="1">
      <c r="A41" s="53"/>
      <c r="B41" s="144" t="s">
        <v>43</v>
      </c>
      <c r="C41" s="144" t="s">
        <v>60</v>
      </c>
      <c r="D41" s="65">
        <v>1</v>
      </c>
      <c r="E41" s="155" t="s">
        <v>20</v>
      </c>
      <c r="F41" s="161"/>
      <c r="G41" s="84">
        <f>D41*F41</f>
        <v>0</v>
      </c>
      <c r="H41" s="171"/>
      <c r="I41" s="174"/>
      <c r="J41" s="179"/>
      <c r="K41" s="188"/>
    </row>
    <row r="42" spans="1:15" ht="14.25" customHeight="1">
      <c r="A42" s="56"/>
      <c r="B42" s="143" t="s">
        <v>70</v>
      </c>
      <c r="C42" s="143"/>
      <c r="D42" s="67"/>
      <c r="E42" s="154"/>
      <c r="F42" s="143"/>
      <c r="G42" s="168"/>
      <c r="H42" s="170"/>
      <c r="I42" s="173"/>
      <c r="J42" s="177"/>
      <c r="K42" s="187"/>
    </row>
    <row r="43" spans="1:15" ht="14.25" customHeight="1">
      <c r="A43" s="53"/>
      <c r="B43" s="144" t="s">
        <v>43</v>
      </c>
      <c r="C43" s="144" t="s">
        <v>55</v>
      </c>
      <c r="D43" s="65">
        <v>3</v>
      </c>
      <c r="E43" s="155" t="s">
        <v>20</v>
      </c>
      <c r="F43" s="161"/>
      <c r="G43" s="84">
        <f>D43*F43</f>
        <v>0</v>
      </c>
      <c r="H43" s="171"/>
      <c r="I43" s="174"/>
      <c r="J43" s="179"/>
      <c r="K43" s="188"/>
    </row>
    <row r="44" spans="1:15" ht="14.25" customHeight="1">
      <c r="A44" s="56"/>
      <c r="B44" s="143"/>
      <c r="C44" s="143"/>
      <c r="D44" s="153"/>
      <c r="E44" s="154"/>
      <c r="F44" s="162"/>
      <c r="G44" s="168"/>
      <c r="H44" s="170"/>
      <c r="I44" s="173"/>
      <c r="J44" s="177"/>
      <c r="K44" s="187"/>
    </row>
    <row r="45" spans="1:15" ht="14.25" customHeight="1">
      <c r="A45" s="53"/>
      <c r="B45" s="144"/>
      <c r="C45" s="144"/>
      <c r="D45" s="150"/>
      <c r="E45" s="155"/>
      <c r="F45" s="161"/>
      <c r="G45" s="84"/>
      <c r="H45" s="171"/>
      <c r="I45" s="174"/>
      <c r="J45" s="179"/>
      <c r="K45" s="188"/>
    </row>
    <row r="46" spans="1:15" ht="14.25" customHeight="1">
      <c r="A46" s="56"/>
      <c r="B46" s="56"/>
      <c r="C46" s="103"/>
      <c r="D46" s="66"/>
      <c r="E46" s="141"/>
      <c r="F46" s="163"/>
      <c r="G46" s="168"/>
      <c r="H46" s="170"/>
      <c r="I46" s="175"/>
      <c r="J46" s="180"/>
      <c r="K46" s="192"/>
    </row>
    <row r="47" spans="1:15" ht="14.25" customHeight="1">
      <c r="A47" s="53"/>
      <c r="B47" s="62"/>
      <c r="C47" s="104"/>
      <c r="D47" s="65"/>
      <c r="E47" s="116"/>
      <c r="F47" s="164"/>
      <c r="G47" s="84">
        <f>D47*F47</f>
        <v>0</v>
      </c>
      <c r="H47" s="171"/>
      <c r="I47" s="176"/>
      <c r="J47" s="181"/>
      <c r="K47" s="193"/>
    </row>
    <row r="48" spans="1:15" ht="14.25" customHeight="1">
      <c r="A48" s="56"/>
      <c r="B48" s="56"/>
      <c r="C48" s="103"/>
      <c r="D48" s="66"/>
      <c r="E48" s="141"/>
      <c r="F48" s="80"/>
      <c r="G48" s="168"/>
      <c r="H48" s="170"/>
      <c r="I48" s="173"/>
      <c r="J48" s="177"/>
      <c r="K48" s="187"/>
    </row>
    <row r="49" spans="1:13" ht="14.25" customHeight="1">
      <c r="A49" s="53"/>
      <c r="B49" s="62"/>
      <c r="C49" s="104"/>
      <c r="D49" s="65"/>
      <c r="E49" s="116"/>
      <c r="F49" s="81"/>
      <c r="G49" s="84">
        <f>D49*F49</f>
        <v>0</v>
      </c>
      <c r="H49" s="171"/>
      <c r="I49" s="174"/>
      <c r="J49" s="179"/>
      <c r="K49" s="188"/>
    </row>
    <row r="50" spans="1:13" ht="14.25" customHeight="1">
      <c r="A50" s="56"/>
      <c r="B50" s="205"/>
      <c r="C50" s="103"/>
      <c r="D50" s="67"/>
      <c r="E50" s="160"/>
      <c r="F50" s="80"/>
      <c r="G50" s="168"/>
      <c r="H50" s="170"/>
      <c r="I50" s="173"/>
      <c r="J50" s="177"/>
      <c r="K50" s="187"/>
    </row>
    <row r="51" spans="1:13" ht="14.25" customHeight="1">
      <c r="A51" s="53"/>
      <c r="B51" s="206"/>
      <c r="C51" s="104"/>
      <c r="D51" s="65"/>
      <c r="E51" s="158"/>
      <c r="F51" s="81"/>
      <c r="G51" s="84">
        <f>D51*F51</f>
        <v>0</v>
      </c>
      <c r="H51" s="171"/>
      <c r="I51" s="174"/>
      <c r="J51" s="179"/>
      <c r="K51" s="188"/>
    </row>
    <row r="52" spans="1:13" ht="14.25" customHeight="1">
      <c r="A52" s="51"/>
      <c r="B52" s="145"/>
      <c r="C52" s="103"/>
      <c r="D52" s="68"/>
      <c r="E52" s="157"/>
      <c r="F52" s="163"/>
      <c r="G52" s="168"/>
      <c r="H52" s="170"/>
      <c r="K52" s="189"/>
    </row>
    <row r="53" spans="1:13" ht="14.25" customHeight="1">
      <c r="A53" s="50"/>
      <c r="B53" s="62"/>
      <c r="C53" s="104"/>
      <c r="D53" s="108"/>
      <c r="E53" s="158"/>
      <c r="F53" s="164"/>
      <c r="G53" s="84">
        <f>D53*F53</f>
        <v>0</v>
      </c>
      <c r="H53" s="171"/>
      <c r="K53" s="189"/>
    </row>
    <row r="54" spans="1:13" ht="14.25" customHeight="1">
      <c r="A54" s="56"/>
      <c r="B54" s="56"/>
      <c r="C54" s="103"/>
      <c r="D54" s="66"/>
      <c r="E54" s="141"/>
      <c r="F54" s="163"/>
      <c r="G54" s="168"/>
      <c r="H54" s="170"/>
      <c r="I54" s="173"/>
      <c r="J54" s="177"/>
      <c r="K54" s="185"/>
    </row>
    <row r="55" spans="1:13" ht="14.25" customHeight="1">
      <c r="A55" s="53"/>
      <c r="B55" s="62"/>
      <c r="C55" s="104"/>
      <c r="D55" s="65"/>
      <c r="E55" s="116"/>
      <c r="F55" s="164"/>
      <c r="G55" s="84">
        <f>D55*F55</f>
        <v>0</v>
      </c>
      <c r="H55" s="171"/>
      <c r="I55" s="174"/>
      <c r="J55" s="178"/>
      <c r="K55" s="186"/>
    </row>
    <row r="56" spans="1:13" ht="14.25" customHeight="1">
      <c r="A56" s="56"/>
      <c r="B56" s="56"/>
      <c r="C56" s="103"/>
      <c r="D56" s="66"/>
      <c r="E56" s="157"/>
      <c r="F56" s="163"/>
      <c r="G56" s="168"/>
      <c r="H56" s="170"/>
      <c r="I56" s="175"/>
      <c r="J56" s="180"/>
      <c r="K56" s="192"/>
    </row>
    <row r="57" spans="1:13" ht="14.25" customHeight="1">
      <c r="A57" s="53"/>
      <c r="B57" s="62"/>
      <c r="C57" s="104"/>
      <c r="D57" s="65"/>
      <c r="E57" s="158"/>
      <c r="F57" s="164"/>
      <c r="G57" s="84">
        <f>D57*F57</f>
        <v>0</v>
      </c>
      <c r="H57" s="171"/>
      <c r="I57" s="176"/>
      <c r="J57" s="181"/>
      <c r="K57" s="193"/>
    </row>
    <row r="58" spans="1:13" ht="14.25" customHeight="1">
      <c r="A58" s="52"/>
      <c r="B58" s="56"/>
      <c r="C58" s="103"/>
      <c r="D58" s="213"/>
      <c r="E58" s="141"/>
      <c r="F58" s="215"/>
      <c r="G58" s="168"/>
      <c r="H58" s="170"/>
      <c r="I58" s="173"/>
      <c r="J58" s="177"/>
      <c r="K58" s="185"/>
    </row>
    <row r="59" spans="1:13" ht="14.25" customHeight="1">
      <c r="A59" s="50"/>
      <c r="B59" s="62"/>
      <c r="C59" s="104"/>
      <c r="D59" s="108"/>
      <c r="E59" s="158"/>
      <c r="F59" s="164"/>
      <c r="G59" s="84">
        <f>D59*F59</f>
        <v>0</v>
      </c>
      <c r="H59" s="171"/>
      <c r="K59" s="189"/>
    </row>
    <row r="60" spans="1:13" ht="14.25" customHeight="1">
      <c r="A60" s="56"/>
      <c r="B60" s="56"/>
      <c r="C60" s="103"/>
      <c r="D60" s="66"/>
      <c r="E60" s="141"/>
      <c r="F60" s="163"/>
      <c r="G60" s="168"/>
      <c r="H60" s="170"/>
      <c r="I60" s="173"/>
      <c r="J60" s="177"/>
      <c r="K60" s="185"/>
    </row>
    <row r="61" spans="1:13" ht="14.25" customHeight="1">
      <c r="A61" s="53"/>
      <c r="B61" s="62"/>
      <c r="C61" s="104"/>
      <c r="D61" s="65"/>
      <c r="E61" s="116"/>
      <c r="F61" s="164"/>
      <c r="G61" s="84">
        <f>D61*F61</f>
        <v>0</v>
      </c>
      <c r="H61" s="171"/>
      <c r="I61" s="174"/>
      <c r="J61" s="178"/>
      <c r="K61" s="186"/>
      <c r="L61" s="196"/>
    </row>
    <row r="62" spans="1:13" ht="14.25" customHeight="1">
      <c r="A62" s="56"/>
      <c r="B62" s="56"/>
      <c r="C62" s="103"/>
      <c r="D62" s="66"/>
      <c r="E62" s="157"/>
      <c r="F62" s="163"/>
      <c r="G62" s="168"/>
      <c r="H62" s="170"/>
      <c r="I62" s="175"/>
      <c r="J62" s="180"/>
      <c r="K62" s="192"/>
    </row>
    <row r="63" spans="1:13" ht="14.25" customHeight="1">
      <c r="A63" s="53"/>
      <c r="B63" s="62"/>
      <c r="C63" s="104"/>
      <c r="D63" s="65"/>
      <c r="E63" s="158"/>
      <c r="F63" s="164"/>
      <c r="G63" s="84">
        <f>D63*F63</f>
        <v>0</v>
      </c>
      <c r="H63" s="171"/>
      <c r="I63" s="176"/>
      <c r="J63" s="181"/>
      <c r="K63" s="193"/>
    </row>
    <row r="64" spans="1:13" ht="14.25" customHeight="1">
      <c r="A64" s="52"/>
      <c r="B64" s="56"/>
      <c r="C64" s="103"/>
      <c r="D64" s="213"/>
      <c r="E64" s="141"/>
      <c r="F64" s="215"/>
      <c r="G64" s="168"/>
      <c r="H64" s="170"/>
      <c r="I64" s="173"/>
      <c r="J64" s="177"/>
      <c r="K64" s="185"/>
      <c r="M64" s="197"/>
    </row>
    <row r="65" spans="1:13" ht="14.25" customHeight="1">
      <c r="A65" s="50"/>
      <c r="B65" s="50"/>
      <c r="C65" s="104"/>
      <c r="D65" s="111"/>
      <c r="E65" s="116"/>
      <c r="F65" s="123"/>
      <c r="G65" s="84">
        <f>D65*F65</f>
        <v>0</v>
      </c>
      <c r="H65" s="171"/>
      <c r="I65" s="174"/>
      <c r="J65" s="178"/>
      <c r="K65" s="186"/>
      <c r="L65" s="196"/>
      <c r="M65" s="197"/>
    </row>
    <row r="66" spans="1:13" ht="14.25" customHeight="1">
      <c r="A66" s="52"/>
      <c r="B66" s="207"/>
      <c r="C66" s="210"/>
      <c r="D66" s="66"/>
      <c r="E66" s="157"/>
      <c r="F66" s="163"/>
      <c r="G66" s="166"/>
      <c r="H66" s="170"/>
      <c r="I66" s="173"/>
      <c r="J66" s="177"/>
      <c r="K66" s="185"/>
      <c r="M66" s="197"/>
    </row>
    <row r="67" spans="1:13" ht="14.25" customHeight="1">
      <c r="A67" s="50"/>
      <c r="B67" s="206" t="s">
        <v>24</v>
      </c>
      <c r="C67" s="148"/>
      <c r="D67" s="65"/>
      <c r="E67" s="158"/>
      <c r="F67" s="164"/>
      <c r="G67" s="167">
        <f>SUM(G6:G65)</f>
        <v>0</v>
      </c>
      <c r="H67" s="171"/>
      <c r="I67" s="174"/>
      <c r="J67" s="178"/>
      <c r="K67" s="186"/>
      <c r="M67" s="197"/>
    </row>
    <row r="68" spans="1:13" ht="14.25" customHeight="1">
      <c r="A68" s="56"/>
      <c r="B68" s="56"/>
      <c r="C68" s="103"/>
      <c r="D68" s="66"/>
      <c r="E68" s="157"/>
      <c r="F68" s="163"/>
      <c r="G68" s="166"/>
      <c r="H68" s="170"/>
      <c r="I68" s="173"/>
      <c r="J68" s="177"/>
      <c r="K68" s="185"/>
    </row>
    <row r="69" spans="1:13" ht="14.25" customHeight="1">
      <c r="A69" s="53"/>
      <c r="B69" s="53"/>
      <c r="C69" s="148"/>
      <c r="D69" s="65"/>
      <c r="E69" s="158"/>
      <c r="F69" s="164"/>
      <c r="G69" s="167"/>
      <c r="H69" s="171"/>
      <c r="I69" s="174"/>
      <c r="J69" s="178"/>
      <c r="K69" s="186"/>
    </row>
    <row r="70" spans="1:13" ht="14.25" customHeight="1">
      <c r="A70" s="141" t="s">
        <v>66</v>
      </c>
      <c r="B70" s="145"/>
      <c r="C70" s="103"/>
      <c r="D70" s="66"/>
      <c r="E70" s="141"/>
      <c r="F70" s="163"/>
      <c r="G70" s="166"/>
      <c r="H70" s="170"/>
      <c r="I70" s="173"/>
      <c r="J70" s="177"/>
      <c r="K70" s="185"/>
    </row>
    <row r="71" spans="1:13" ht="14.25" customHeight="1">
      <c r="A71" s="50" t="s">
        <v>67</v>
      </c>
      <c r="B71" s="62"/>
      <c r="C71" s="104"/>
      <c r="D71" s="65"/>
      <c r="E71" s="116"/>
      <c r="F71" s="164"/>
      <c r="G71" s="167"/>
      <c r="H71" s="171"/>
      <c r="I71" s="174"/>
      <c r="J71" s="178"/>
      <c r="K71" s="186"/>
    </row>
    <row r="72" spans="1:13" ht="14.25" customHeight="1">
      <c r="A72" s="52"/>
      <c r="B72" s="145"/>
      <c r="C72" s="103"/>
      <c r="D72" s="68"/>
      <c r="E72" s="157"/>
      <c r="F72" s="80"/>
      <c r="G72" s="166"/>
      <c r="H72" s="170"/>
      <c r="I72" s="173"/>
      <c r="J72" s="177"/>
      <c r="K72" s="187"/>
    </row>
    <row r="73" spans="1:13" ht="14.25" customHeight="1">
      <c r="A73" s="203" t="s">
        <v>69</v>
      </c>
      <c r="B73" s="62" t="s">
        <v>71</v>
      </c>
      <c r="C73" s="104"/>
      <c r="D73" s="108"/>
      <c r="E73" s="158"/>
      <c r="F73" s="81"/>
      <c r="G73" s="167"/>
      <c r="H73" s="171"/>
      <c r="I73" s="174"/>
      <c r="J73" s="179"/>
      <c r="K73" s="188"/>
    </row>
    <row r="74" spans="1:13" ht="14.25" customHeight="1">
      <c r="A74" s="56"/>
      <c r="B74" s="145"/>
      <c r="C74" s="211"/>
      <c r="D74" s="67"/>
      <c r="E74" s="160"/>
      <c r="F74" s="215"/>
      <c r="G74" s="86"/>
      <c r="H74" s="170"/>
      <c r="I74" s="175"/>
      <c r="J74" s="180"/>
      <c r="K74" s="194"/>
    </row>
    <row r="75" spans="1:13" ht="14.25" customHeight="1">
      <c r="A75" s="53"/>
      <c r="B75" s="62" t="s">
        <v>72</v>
      </c>
      <c r="C75" s="148" t="s">
        <v>65</v>
      </c>
      <c r="D75" s="65">
        <v>1</v>
      </c>
      <c r="E75" s="158" t="s">
        <v>75</v>
      </c>
      <c r="F75" s="123"/>
      <c r="G75" s="84">
        <f>D75*F75</f>
        <v>0</v>
      </c>
      <c r="H75" s="171"/>
      <c r="I75" s="176"/>
      <c r="J75" s="181"/>
      <c r="K75" s="195"/>
    </row>
    <row r="76" spans="1:13" ht="14.25" customHeight="1">
      <c r="A76" s="102"/>
      <c r="B76" s="56"/>
      <c r="C76" s="103"/>
      <c r="D76" s="66"/>
      <c r="E76" s="141"/>
      <c r="F76" s="215"/>
      <c r="G76" s="166"/>
      <c r="H76" s="170"/>
      <c r="I76" s="175"/>
      <c r="J76" s="180"/>
      <c r="K76" s="194"/>
    </row>
    <row r="77" spans="1:13" ht="14.25" customHeight="1">
      <c r="A77" s="142"/>
      <c r="B77" s="53" t="s">
        <v>73</v>
      </c>
      <c r="C77" s="104" t="s">
        <v>74</v>
      </c>
      <c r="D77" s="214">
        <v>1.74</v>
      </c>
      <c r="E77" s="116" t="s">
        <v>53</v>
      </c>
      <c r="F77" s="123"/>
      <c r="G77" s="84">
        <f>D77*F77</f>
        <v>0</v>
      </c>
      <c r="H77" s="171"/>
      <c r="I77" s="176"/>
      <c r="J77" s="181"/>
      <c r="K77" s="193"/>
    </row>
    <row r="78" spans="1:13" ht="14.25" customHeight="1">
      <c r="A78" s="56"/>
      <c r="B78" s="56"/>
      <c r="C78" s="103"/>
      <c r="D78" s="66"/>
      <c r="E78" s="141"/>
      <c r="F78" s="163"/>
      <c r="G78" s="166"/>
      <c r="H78" s="170"/>
      <c r="I78" s="173"/>
      <c r="J78" s="180"/>
      <c r="K78" s="192"/>
    </row>
    <row r="79" spans="1:13" ht="14.25" customHeight="1">
      <c r="A79" s="53"/>
      <c r="B79" s="53"/>
      <c r="C79" s="104"/>
      <c r="D79" s="65"/>
      <c r="E79" s="116"/>
      <c r="F79" s="164"/>
      <c r="G79" s="167"/>
      <c r="H79" s="171"/>
      <c r="I79" s="176"/>
      <c r="J79" s="181"/>
      <c r="K79" s="193"/>
    </row>
    <row r="80" spans="1:13" ht="14.25" customHeight="1">
      <c r="A80" s="56"/>
      <c r="B80" s="56"/>
      <c r="C80" s="103"/>
      <c r="D80" s="66"/>
      <c r="E80" s="141"/>
      <c r="F80" s="163"/>
      <c r="G80" s="166"/>
      <c r="H80" s="170"/>
      <c r="I80" s="173"/>
      <c r="J80" s="177"/>
      <c r="K80" s="185"/>
    </row>
    <row r="81" spans="1:12" ht="14.25" customHeight="1">
      <c r="A81" s="53"/>
      <c r="B81" s="53"/>
      <c r="C81" s="148"/>
      <c r="D81" s="65"/>
      <c r="E81" s="116"/>
      <c r="F81" s="164"/>
      <c r="G81" s="167"/>
      <c r="H81" s="171"/>
      <c r="I81" s="174"/>
      <c r="J81" s="178"/>
      <c r="K81" s="186"/>
    </row>
    <row r="82" spans="1:12" ht="14.25" customHeight="1">
      <c r="A82" s="56"/>
      <c r="B82" s="56"/>
      <c r="C82" s="103"/>
      <c r="D82" s="67"/>
      <c r="E82" s="157"/>
      <c r="F82" s="163"/>
      <c r="G82" s="166"/>
      <c r="H82" s="170"/>
      <c r="I82" s="175"/>
      <c r="J82" s="180"/>
      <c r="K82" s="192"/>
    </row>
    <row r="83" spans="1:12" ht="14.25" customHeight="1">
      <c r="A83" s="53"/>
      <c r="B83" s="53"/>
      <c r="C83" s="104"/>
      <c r="D83" s="65"/>
      <c r="E83" s="158"/>
      <c r="F83" s="164"/>
      <c r="G83" s="167"/>
      <c r="H83" s="171"/>
      <c r="I83" s="176"/>
      <c r="J83" s="181"/>
      <c r="K83" s="193"/>
    </row>
    <row r="84" spans="1:12" ht="14.25" customHeight="1">
      <c r="A84" s="56"/>
      <c r="B84" s="56"/>
      <c r="C84" s="103"/>
      <c r="D84" s="67"/>
      <c r="E84" s="157"/>
      <c r="F84" s="80"/>
      <c r="G84" s="166"/>
      <c r="H84" s="170"/>
      <c r="I84" s="173"/>
      <c r="J84" s="177"/>
      <c r="K84" s="187"/>
    </row>
    <row r="85" spans="1:12" ht="14.25" customHeight="1">
      <c r="A85" s="53"/>
      <c r="B85" s="53"/>
      <c r="C85" s="104"/>
      <c r="D85" s="65"/>
      <c r="E85" s="158"/>
      <c r="F85" s="81"/>
      <c r="G85" s="167"/>
      <c r="H85" s="171"/>
      <c r="I85" s="174"/>
      <c r="J85" s="179"/>
      <c r="K85" s="188"/>
    </row>
    <row r="86" spans="1:12" ht="14.25" customHeight="1">
      <c r="A86" s="52"/>
      <c r="B86" s="56"/>
      <c r="C86" s="103"/>
      <c r="D86" s="66"/>
      <c r="E86" s="141"/>
      <c r="F86" s="163"/>
      <c r="G86" s="166"/>
      <c r="H86" s="170"/>
      <c r="I86" s="173"/>
      <c r="J86" s="177"/>
      <c r="K86" s="185"/>
    </row>
    <row r="87" spans="1:12" ht="14.25" customHeight="1">
      <c r="A87" s="50"/>
      <c r="B87" s="62"/>
      <c r="C87" s="104"/>
      <c r="D87" s="65"/>
      <c r="E87" s="116"/>
      <c r="F87" s="164"/>
      <c r="G87" s="167"/>
      <c r="H87" s="171"/>
      <c r="I87" s="174"/>
      <c r="J87" s="178"/>
      <c r="K87" s="186"/>
      <c r="L87" s="196"/>
    </row>
    <row r="88" spans="1:12" ht="14.25" customHeight="1">
      <c r="A88" s="51"/>
      <c r="B88" s="145"/>
      <c r="C88" s="103"/>
      <c r="D88" s="68"/>
      <c r="E88" s="157"/>
      <c r="F88" s="163"/>
      <c r="G88" s="166"/>
      <c r="H88" s="170"/>
      <c r="K88" s="189"/>
    </row>
    <row r="89" spans="1:12" ht="14.25" customHeight="1">
      <c r="A89" s="50"/>
      <c r="B89" s="62"/>
      <c r="C89" s="104"/>
      <c r="D89" s="108"/>
      <c r="E89" s="158"/>
      <c r="F89" s="164"/>
      <c r="G89" s="167"/>
      <c r="H89" s="171"/>
      <c r="K89" s="189"/>
    </row>
    <row r="90" spans="1:12" ht="14.25" customHeight="1">
      <c r="A90" s="56"/>
      <c r="B90" s="56"/>
      <c r="C90" s="103"/>
      <c r="D90" s="66"/>
      <c r="E90" s="141"/>
      <c r="F90" s="163"/>
      <c r="G90" s="166"/>
      <c r="H90" s="170"/>
      <c r="I90" s="173"/>
      <c r="J90" s="177"/>
      <c r="K90" s="185"/>
    </row>
    <row r="91" spans="1:12" ht="14.25" customHeight="1">
      <c r="A91" s="53"/>
      <c r="B91" s="62"/>
      <c r="C91" s="104"/>
      <c r="D91" s="65"/>
      <c r="E91" s="116"/>
      <c r="F91" s="164"/>
      <c r="G91" s="167"/>
      <c r="H91" s="171"/>
      <c r="I91" s="174"/>
      <c r="J91" s="178"/>
      <c r="K91" s="186"/>
    </row>
    <row r="92" spans="1:12" ht="14.25" customHeight="1">
      <c r="A92" s="56"/>
      <c r="B92" s="56"/>
      <c r="C92" s="103"/>
      <c r="D92" s="68"/>
      <c r="E92" s="157"/>
      <c r="F92" s="163"/>
      <c r="G92" s="166"/>
      <c r="H92" s="170"/>
      <c r="I92" s="175"/>
      <c r="J92" s="180"/>
      <c r="K92" s="192"/>
    </row>
    <row r="93" spans="1:12" ht="14.25" customHeight="1">
      <c r="A93" s="53"/>
      <c r="B93" s="62"/>
      <c r="C93" s="104"/>
      <c r="D93" s="108"/>
      <c r="E93" s="158"/>
      <c r="F93" s="164"/>
      <c r="G93" s="167"/>
      <c r="H93" s="171"/>
      <c r="I93" s="176"/>
      <c r="J93" s="181"/>
      <c r="K93" s="193"/>
    </row>
    <row r="94" spans="1:12" ht="14.25" customHeight="1">
      <c r="A94" s="56"/>
      <c r="B94" s="145"/>
      <c r="C94" s="103"/>
      <c r="D94" s="68"/>
      <c r="E94" s="157"/>
      <c r="F94" s="80"/>
      <c r="G94" s="166"/>
      <c r="H94" s="170"/>
      <c r="I94" s="173"/>
      <c r="J94" s="177"/>
      <c r="K94" s="187"/>
    </row>
    <row r="95" spans="1:12" ht="14.25" customHeight="1">
      <c r="A95" s="53"/>
      <c r="B95" s="62"/>
      <c r="C95" s="104"/>
      <c r="D95" s="108"/>
      <c r="E95" s="158"/>
      <c r="F95" s="81"/>
      <c r="G95" s="167"/>
      <c r="H95" s="171"/>
      <c r="I95" s="174"/>
      <c r="J95" s="179"/>
      <c r="K95" s="188"/>
    </row>
    <row r="96" spans="1:12" ht="14.25" customHeight="1">
      <c r="A96" s="56"/>
      <c r="B96" s="56"/>
      <c r="C96" s="103"/>
      <c r="D96" s="68"/>
      <c r="E96" s="157"/>
      <c r="F96" s="163"/>
      <c r="G96" s="166"/>
      <c r="H96" s="170"/>
      <c r="I96" s="173"/>
      <c r="J96" s="177"/>
      <c r="K96" s="185"/>
    </row>
    <row r="97" spans="1:11" ht="14.25" customHeight="1">
      <c r="A97" s="53"/>
      <c r="B97" s="62"/>
      <c r="C97" s="104"/>
      <c r="D97" s="108"/>
      <c r="E97" s="158"/>
      <c r="F97" s="164"/>
      <c r="G97" s="167"/>
      <c r="H97" s="171"/>
      <c r="I97" s="174"/>
      <c r="J97" s="178"/>
      <c r="K97" s="186"/>
    </row>
    <row r="98" spans="1:11" ht="14.25" customHeight="1">
      <c r="A98" s="56"/>
      <c r="B98" s="56"/>
      <c r="C98" s="103"/>
      <c r="D98" s="67"/>
      <c r="E98" s="157"/>
      <c r="F98" s="163"/>
      <c r="G98" s="166"/>
      <c r="H98" s="170"/>
      <c r="I98" s="175"/>
      <c r="J98" s="180"/>
      <c r="K98" s="192"/>
    </row>
    <row r="99" spans="1:11" ht="14.25" customHeight="1">
      <c r="A99" s="53"/>
      <c r="B99" s="53"/>
      <c r="C99" s="104"/>
      <c r="D99" s="65"/>
      <c r="E99" s="158"/>
      <c r="F99" s="164"/>
      <c r="G99" s="167"/>
      <c r="H99" s="171"/>
      <c r="I99" s="176"/>
      <c r="J99" s="181"/>
      <c r="K99" s="193"/>
    </row>
    <row r="100" spans="1:11" ht="14.25" customHeight="1">
      <c r="A100" s="52"/>
      <c r="B100" s="207"/>
      <c r="C100" s="210"/>
      <c r="D100" s="66"/>
      <c r="E100" s="157"/>
      <c r="F100" s="163"/>
      <c r="G100" s="166"/>
      <c r="H100" s="170"/>
      <c r="I100" s="173"/>
      <c r="J100" s="177"/>
      <c r="K100" s="185"/>
    </row>
    <row r="101" spans="1:11" ht="14.25" customHeight="1">
      <c r="A101" s="50"/>
      <c r="B101" s="206" t="s">
        <v>24</v>
      </c>
      <c r="C101" s="148"/>
      <c r="D101" s="65"/>
      <c r="E101" s="158"/>
      <c r="F101" s="164"/>
      <c r="G101" s="167">
        <f>SUM(G72:G99)</f>
        <v>0</v>
      </c>
      <c r="H101" s="171"/>
      <c r="I101" s="174"/>
      <c r="J101" s="178"/>
      <c r="K101" s="186"/>
    </row>
    <row r="102" spans="1:11" ht="14.25" customHeight="1">
      <c r="A102" s="51"/>
      <c r="B102" s="145"/>
      <c r="C102" s="103"/>
      <c r="D102" s="68"/>
      <c r="E102" s="160"/>
      <c r="F102" s="163"/>
      <c r="G102" s="166"/>
      <c r="H102" s="170"/>
      <c r="I102" s="175"/>
      <c r="J102" s="177"/>
      <c r="K102" s="190"/>
    </row>
    <row r="103" spans="1:11" ht="14.25" customHeight="1">
      <c r="A103" s="50"/>
      <c r="B103" s="62"/>
      <c r="C103" s="104"/>
      <c r="D103" s="108"/>
      <c r="E103" s="158"/>
      <c r="F103" s="164"/>
      <c r="G103" s="167"/>
      <c r="H103" s="171"/>
      <c r="I103" s="176"/>
      <c r="J103" s="178"/>
      <c r="K103" s="191"/>
    </row>
  </sheetData>
  <mergeCells count="1">
    <mergeCell ref="H1:K1"/>
  </mergeCells>
  <phoneticPr fontId="30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  <rowBreaks count="17" manualBreakCount="17">
    <brk id="35" max="10" man="1"/>
    <brk id="69" max="10" man="1"/>
    <brk id="129" max="10" man="1"/>
    <brk id="163" max="10" man="1"/>
    <brk id="197" max="10" man="1"/>
    <brk id="231" max="10" man="1"/>
    <brk id="265" max="10" man="1"/>
    <brk id="299" max="10" man="1"/>
    <brk id="333" max="10" man="1"/>
    <brk id="367" max="10" man="1"/>
    <brk id="401" max="10" man="1"/>
    <brk id="435" max="10" man="1"/>
    <brk id="469" max="10" man="1"/>
    <brk id="503" max="10" man="1"/>
    <brk id="537" max="10" man="1"/>
    <brk id="571" max="10" man="1"/>
    <brk id="605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</vt:lpstr>
      <vt:lpstr>鑑</vt:lpstr>
      <vt:lpstr>Ⅰ</vt:lpstr>
      <vt:lpstr>Ⅰ1</vt:lpstr>
      <vt:lpstr>I２</vt:lpstr>
    </vt:vector>
  </TitlesOfParts>
  <Company>ふかさわ企画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DOSV</dc:creator>
  <cp:lastModifiedBy>FJPCA224049a</cp:lastModifiedBy>
  <cp:lastPrinted>2025-10-07T23:00:29Z</cp:lastPrinted>
  <dcterms:created xsi:type="dcterms:W3CDTF">1999-03-02T06:39:38Z</dcterms:created>
  <dcterms:modified xsi:type="dcterms:W3CDTF">2026-07-10T07:16:05Z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2026-07-10T07:16:05Z</vt:filetime>
  </property>
</Properties>
</file>