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08" yWindow="-108" windowWidth="30936" windowHeight="1677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<sst xmlns="http://schemas.openxmlformats.org/spreadsheetml/2006/main" xmlns:r="http://schemas.openxmlformats.org/officeDocument/2006/relationships" count="556" uniqueCount="556">
  <si>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</si>
  <si>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</si>
  <si>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</si>
  <si>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</si>
  <si>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</si>
  <si>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</si>
  <si>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</si>
  <si>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</si>
  <si>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</si>
  <si>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</si>
  <si>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</si>
  <si>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</si>
  <si>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</si>
  <si>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</si>
  <si>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</si>
  <si>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</si>
  <si>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</si>
  <si>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</si>
  <si>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</si>
  <si>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</si>
  <si>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</si>
  <si>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</si>
  <si>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</si>
  <si>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 1.98</t>
  </si>
  <si>
    <t>分子の構造</t>
    <rPh sb="0" eb="2">
      <t>ブンシ</t>
    </rPh>
    <rPh sb="3" eb="5">
      <t>コウゾウ</t>
    </rPh>
    <phoneticPr fontId="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</si>
  <si>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</si>
  <si>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</si>
  <si>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</si>
  <si>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</si>
  <si>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</si>
  <si>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</si>
  <si>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</si>
  <si>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</si>
  <si>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</si>
  <si>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</si>
  <si>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</si>
  <si>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</si>
  <si>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</si>
  <si>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</si>
  <si>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</si>
  <si>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</si>
  <si>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</si>
  <si>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</si>
  <si>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</si>
  <si>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</si>
  <si>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</si>
  <si>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</si>
  <si>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</si>
  <si>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</si>
  <si>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</si>
  <si>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</si>
  <si>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</si>
  <si>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</si>
  <si>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</si>
  <si>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</si>
  <si>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</si>
  <si>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</si>
  <si>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</si>
  <si>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</si>
  <si>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</si>
  <si>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</si>
  <si>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</si>
  <si>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</si>
  <si>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</si>
  <si>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</si>
  <si>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山梨県後期高齢者医療広域連合（一般会計・特別会計）</t>
    <rPh sb="0" eb="3">
      <t>ヤマナシケン</t>
    </rPh>
    <rPh sb="3" eb="8">
      <t>コウキコウレイシャ</t>
    </rPh>
    <rPh sb="8" eb="10">
      <t>イリョウ</t>
    </rPh>
    <rPh sb="10" eb="12">
      <t>コウイキ</t>
    </rPh>
    <rPh sb="12" eb="14">
      <t>レンゴウ</t>
    </rPh>
    <rPh sb="15" eb="17">
      <t>イッパン</t>
    </rPh>
    <rPh sb="17" eb="19">
      <t>カイケイ</t>
    </rPh>
    <rPh sb="20" eb="22">
      <t>トクベツ</t>
    </rPh>
    <rPh sb="22" eb="24">
      <t>カイケイ</t>
    </rPh>
    <phoneticPr fontId="36"/>
  </si>
  <si>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</si>
  <si>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</si>
  <si>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</si>
  <si>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</si>
  <si>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</si>
  <si>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</si>
  <si>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</si>
  <si>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</si>
  <si>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</si>
  <si>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</si>
  <si>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</si>
  <si>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</si>
  <si>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</si>
  <si>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</si>
  <si>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</si>
  <si>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</si>
  <si>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</si>
  <si>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</si>
  <si>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峡南地区通級指導教室共同設置特別会計</t>
  </si>
  <si>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</si>
  <si>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</si>
  <si>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</si>
  <si>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</si>
  <si>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</si>
  <si>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</si>
  <si>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</si>
  <si>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</si>
  <si>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</si>
  <si>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</si>
  <si>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</si>
  <si>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中巨摩地区広域事務組合（地区公園事業特別会計）</t>
    <rPh sb="0" eb="11">
      <t>ナカコマチクコウイキジムクミアイ</t>
    </rPh>
    <rPh sb="12" eb="16">
      <t>チクコウエン</t>
    </rPh>
    <rPh sb="16" eb="18">
      <t>ジギョウ</t>
    </rPh>
    <rPh sb="18" eb="22">
      <t>トクベツカイケイ</t>
    </rPh>
    <phoneticPr fontId="36"/>
  </si>
  <si>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</si>
  <si>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</si>
  <si>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</si>
  <si>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</si>
  <si>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</si>
  <si>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</si>
  <si>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</si>
  <si>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</si>
  <si>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</si>
  <si>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</si>
  <si>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</si>
  <si>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</si>
  <si>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</si>
  <si>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</si>
  <si>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</si>
  <si>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</si>
  <si>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</si>
  <si>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</si>
  <si>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</si>
  <si>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</si>
  <si>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</si>
  <si>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</si>
  <si>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</si>
  <si>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</si>
  <si>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</si>
  <si>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1"/>
  </si>
  <si>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</si>
  <si>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</si>
  <si>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</si>
  <si>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</si>
  <si>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</si>
  <si>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</si>
  <si>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</si>
  <si>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</si>
  <si>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</si>
  <si>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</si>
  <si>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介護サービス事業特別会計</t>
  </si>
  <si>
    <t>令和6年度　財政状況資料集</t>
  </si>
  <si>
    <t>総括表（市町村）</t>
    <rPh sb="0" eb="2">
      <t>ソウカツ</t>
    </rPh>
    <rPh sb="2" eb="3">
      <t>ヒョウ</t>
    </rPh>
    <rPh sb="4" eb="7">
      <t>シチョウソン</t>
    </rPh>
    <phoneticPr fontId="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</si>
  <si>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</si>
  <si>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</si>
  <si>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</si>
  <si>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</si>
  <si>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山梨県</t>
  </si>
  <si>
    <t>積立不足額を考慮して算定した額</t>
    <rPh sb="0" eb="1">
      <t>ツ</t>
    </rPh>
    <rPh sb="1" eb="2">
      <t>タ</t>
    </rPh>
    <rPh sb="2" eb="5">
      <t>フソクガク</t>
    </rPh>
    <rPh sb="6" eb="8">
      <t>コウリョ</t>
    </rPh>
    <rPh sb="10" eb="12">
      <t>サンテイ</t>
    </rPh>
    <rPh sb="14" eb="15">
      <t>ガク</t>
    </rPh>
    <phoneticPr fontId="21"/>
  </si>
  <si>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</si>
  <si>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</si>
  <si>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Ⅲ－２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</si>
  <si>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</si>
  <si>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</si>
  <si>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</si>
  <si>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</si>
  <si>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</si>
  <si>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</si>
  <si>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</si>
  <si>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</si>
  <si>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</si>
  <si>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</si>
  <si>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</si>
  <si>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</si>
  <si>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</si>
  <si>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山梨県市町村総合事務組合（交通災害共済事業特別会計）</t>
    <rPh sb="0" eb="12">
      <t>ヤマナシケンシチョウソンソウゴウジムクミアイ</t>
    </rPh>
    <rPh sb="13" eb="15">
      <t>コウツウ</t>
    </rPh>
    <rPh sb="15" eb="19">
      <t>サイガイキョウサイ</t>
    </rPh>
    <rPh sb="19" eb="21">
      <t>ジギョウ</t>
    </rPh>
    <rPh sb="21" eb="25">
      <t>トクベツカイケイ</t>
    </rPh>
    <phoneticPr fontId="36"/>
  </si>
  <si>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</si>
  <si>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</si>
  <si>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</si>
  <si>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</si>
  <si>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富士川町</t>
  </si>
  <si>
    <t>地方交付税種地</t>
    <rPh sb="0" eb="2">
      <t>チホウ</t>
    </rPh>
    <rPh sb="2" eb="5">
      <t>コウフゼイ</t>
    </rPh>
    <rPh sb="5" eb="6">
      <t>シュ</t>
    </rPh>
    <rPh sb="6" eb="7">
      <t>チ</t>
    </rPh>
    <phoneticPr fontId="5"/>
  </si>
  <si>
    <t>峡南広域行政組合（情報センター特別会計）</t>
    <rPh sb="0" eb="8">
      <t>キョウナンコウイキギョウセイクミアイ</t>
    </rPh>
    <rPh sb="9" eb="11">
      <t>ジョウホウ</t>
    </rPh>
    <rPh sb="15" eb="19">
      <t>トクベツカイケイ</t>
    </rPh>
    <phoneticPr fontId="36"/>
  </si>
  <si>
    <t>2-3</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</si>
  <si>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</si>
  <si>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</si>
  <si>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</si>
  <si>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</si>
  <si>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</si>
  <si>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</si>
  <si>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</si>
  <si>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</si>
  <si>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</si>
  <si>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</si>
  <si>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</si>
  <si>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</si>
  <si>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</si>
  <si>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</si>
  <si>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</si>
  <si>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</si>
  <si>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</si>
  <si>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</si>
  <si>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</si>
  <si>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</si>
  <si>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</si>
  <si>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</si>
  <si>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</si>
  <si>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</si>
  <si>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</si>
  <si>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</si>
  <si>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</si>
  <si>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-7.0</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</si>
  <si>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</si>
  <si>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</si>
  <si>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</si>
  <si>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</si>
  <si>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</si>
  <si>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</si>
  <si>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</si>
  <si>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</si>
  <si>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</si>
  <si>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</si>
  <si>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</si>
  <si>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</si>
  <si>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</si>
  <si>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</si>
  <si>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</si>
  <si>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峡南医療センター企業団</t>
    <rPh sb="0" eb="4">
      <t>キョウナンイリョウ</t>
    </rPh>
    <rPh sb="8" eb="11">
      <t>キギョウダン</t>
    </rPh>
    <phoneticPr fontId="36"/>
  </si>
  <si>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</si>
  <si>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</si>
  <si>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</si>
  <si>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</si>
  <si>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</si>
  <si>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</si>
  <si>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</si>
  <si>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</si>
  <si>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</si>
  <si>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</si>
  <si>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</si>
  <si>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</si>
  <si>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</si>
  <si>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</si>
  <si>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</si>
  <si>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</si>
  <si>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</si>
  <si>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</si>
  <si>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-1.4</t>
  </si>
  <si>
    <t>一般職員</t>
    <rPh sb="0" eb="2">
      <t>イッパン</t>
    </rPh>
    <rPh sb="2" eb="4">
      <t>ショクイン</t>
    </rPh>
    <phoneticPr fontId="5"/>
  </si>
  <si>
    <t>-1.7</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</si>
  <si>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</si>
  <si>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</si>
  <si>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</si>
  <si>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</si>
  <si>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</si>
  <si>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</si>
  <si>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</si>
  <si>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</si>
  <si>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</si>
  <si>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峡南広域行政組合（一般会計）</t>
    <rPh sb="0" eb="4">
      <t>キョウナンコウイキ</t>
    </rPh>
    <rPh sb="4" eb="8">
      <t>ギョウセイクミアイ</t>
    </rPh>
    <rPh sb="9" eb="13">
      <t>イッパンカイケイ</t>
    </rPh>
    <phoneticPr fontId="36"/>
  </si>
  <si>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</si>
  <si>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</si>
  <si>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</si>
  <si>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</si>
  <si>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</si>
  <si>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</si>
  <si>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</si>
  <si>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</si>
  <si>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</si>
  <si>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</si>
  <si>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</si>
  <si>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</si>
  <si>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</si>
  <si>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</si>
  <si>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</si>
  <si>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</si>
  <si>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</si>
  <si>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</si>
  <si>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</si>
  <si>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</si>
  <si>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</si>
  <si>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</si>
  <si>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</si>
  <si>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</si>
  <si>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</si>
  <si>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</si>
  <si>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</si>
  <si>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</si>
  <si>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</si>
  <si>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</si>
  <si>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</si>
  <si>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</si>
  <si>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</si>
  <si>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</si>
  <si>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</si>
  <si>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</si>
  <si>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</si>
  <si>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</si>
  <si>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</si>
  <si>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</si>
  <si>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山梨県市町村総合事務組合（電子化事業及び会館管理・研修事業特別会計）</t>
    <rPh sb="0" eb="6">
      <t>ヤマナシケンシチョウソン</t>
    </rPh>
    <rPh sb="6" eb="12">
      <t>ソウゴウジムクミアイ</t>
    </rPh>
    <rPh sb="13" eb="16">
      <t>デンシカ</t>
    </rPh>
    <rPh sb="16" eb="18">
      <t>ジギョウ</t>
    </rPh>
    <rPh sb="18" eb="19">
      <t>オヨ</t>
    </rPh>
    <rPh sb="20" eb="24">
      <t>カイカンカンリ</t>
    </rPh>
    <rPh sb="25" eb="27">
      <t>ケンシュウ</t>
    </rPh>
    <rPh sb="27" eb="29">
      <t>ジギョウ</t>
    </rPh>
    <rPh sb="29" eb="33">
      <t>トクベツカイケイ</t>
    </rPh>
    <phoneticPr fontId="36"/>
  </si>
  <si>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</si>
  <si>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</si>
  <si>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</si>
  <si>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</si>
  <si>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</si>
  <si>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</si>
  <si>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</si>
  <si>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</si>
  <si>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</si>
  <si>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</si>
  <si>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</si>
  <si>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</si>
  <si>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</si>
  <si>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</si>
  <si>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</si>
  <si>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</si>
  <si>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</si>
  <si>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</si>
  <si>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</si>
  <si>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</si>
  <si>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</si>
  <si>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</si>
  <si>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</si>
  <si>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山梨県富士川町</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</si>
  <si>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</si>
  <si>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</si>
  <si>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</si>
  <si>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</si>
  <si>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</si>
  <si>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</si>
  <si>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</si>
  <si>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</si>
  <si>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</si>
  <si>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</si>
  <si>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</si>
  <si>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</si>
  <si>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</si>
  <si>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</si>
  <si>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</si>
  <si>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</si>
  <si>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</si>
  <si>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</si>
  <si>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</si>
  <si>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</si>
  <si>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</si>
  <si>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</si>
  <si>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</si>
  <si>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</si>
  <si>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</si>
  <si>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</si>
  <si>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</si>
  <si>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</si>
  <si>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</si>
  <si>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</si>
  <si>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</si>
  <si>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</si>
  <si>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</si>
  <si>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</si>
  <si>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</si>
  <si>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</si>
  <si>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</si>
  <si>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</si>
  <si>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</si>
  <si>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</si>
  <si>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</si>
  <si>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</si>
  <si>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</si>
  <si>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</si>
  <si>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</si>
  <si>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</si>
  <si>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</si>
  <si>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</si>
  <si>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</si>
  <si>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</si>
  <si>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</si>
  <si>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</si>
  <si>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</si>
  <si>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1"/>
  </si>
  <si>
    <t>▲ 1.33</t>
  </si>
  <si>
    <t>　　特別土地保有税</t>
  </si>
  <si>
    <t>企業債
（地方債）
現在高</t>
  </si>
  <si>
    <t>公債費</t>
  </si>
  <si>
    <t>諸支出金</t>
    <rPh sb="3" eb="4">
      <t>キン</t>
    </rPh>
    <phoneticPr fontId="36"/>
  </si>
  <si>
    <t>失業対策事業費</t>
  </si>
  <si>
    <t>　定額減税減収補塡特例交付金</t>
  </si>
  <si>
    <t>前年度繰上充用金</t>
  </si>
  <si>
    <t>　新型コロナウイルス感染症対策地方税減収補塡特別交付金</t>
  </si>
  <si>
    <t>　法定目的税</t>
  </si>
  <si>
    <t>経常損益</t>
  </si>
  <si>
    <t>三郡衛生組合（一般会計）</t>
    <rPh sb="0" eb="6">
      <t>サングンエイセイクミアイ</t>
    </rPh>
    <rPh sb="7" eb="11">
      <t>イッパンカイケイ</t>
    </rPh>
    <phoneticPr fontId="36"/>
  </si>
  <si>
    <t>　　入湯税</t>
  </si>
  <si>
    <t>　投資・出資金・貸付金</t>
  </si>
  <si>
    <t>中巨摩地区広域事務組合（一般会計）</t>
    <rPh sb="0" eb="5">
      <t>ナカコマチク</t>
    </rPh>
    <rPh sb="5" eb="7">
      <t>コウイキ</t>
    </rPh>
    <rPh sb="7" eb="11">
      <t>ジムクミアイ</t>
    </rPh>
    <rPh sb="12" eb="16">
      <t>イッパンカイケイ</t>
    </rPh>
    <phoneticPr fontId="36"/>
  </si>
  <si>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</si>
  <si>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</si>
  <si>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</si>
  <si>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</si>
  <si>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</si>
  <si>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</si>
  <si>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</si>
  <si>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</si>
  <si>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</si>
  <si>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</si>
  <si>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</si>
  <si>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</si>
  <si>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</si>
  <si>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</si>
  <si>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</si>
  <si>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</si>
  <si>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</si>
  <si>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</si>
  <si>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公共施設整備等事業基金(R06年度末現在)</t>
    <rPh sb="0" eb="4">
      <t>コウキョウシセツ</t>
    </rPh>
    <rPh sb="4" eb="6">
      <t>セイビ</t>
    </rPh>
    <rPh sb="6" eb="7">
      <t>ナド</t>
    </rPh>
    <rPh sb="7" eb="9">
      <t>ジギョウ</t>
    </rPh>
    <rPh sb="9" eb="11">
      <t>キキン</t>
    </rPh>
    <phoneticPr fontId="5"/>
  </si>
  <si>
    <t>旧法による税</t>
  </si>
  <si>
    <t>合計</t>
  </si>
  <si>
    <t>他会計等
からの
繰入金</t>
  </si>
  <si>
    <t>令和5年度</t>
    <rPh sb="0" eb="2">
      <t>レイワ</t>
    </rPh>
    <rPh sb="4" eb="5">
      <t>ド</t>
    </rPh>
    <phoneticPr fontId="5"/>
  </si>
  <si>
    <t>山梨県市町村総合事務組合（一般会計）</t>
    <rPh sb="0" eb="3">
      <t>ヤマナシケン</t>
    </rPh>
    <rPh sb="3" eb="12">
      <t>シチョウソンソウゴウジムクミアイ</t>
    </rPh>
    <rPh sb="13" eb="17">
      <t>イッパンカイケイ</t>
    </rPh>
    <phoneticPr fontId="36"/>
  </si>
  <si>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</si>
  <si>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</si>
  <si>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</si>
  <si>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</si>
  <si>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</si>
  <si>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</si>
  <si>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</si>
  <si>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</si>
  <si>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</si>
  <si>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</si>
  <si>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</si>
  <si>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</si>
  <si>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</si>
  <si>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</si>
  <si>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</si>
  <si>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</si>
  <si>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</si>
  <si>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</si>
  <si>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</si>
  <si>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</si>
  <si>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財政再生基準</t>
  </si>
  <si>
    <t>再差引収支</t>
    <rPh sb="0" eb="1">
      <t>サイ</t>
    </rPh>
    <rPh sb="1" eb="3">
      <t>サシヒキ</t>
    </rPh>
    <rPh sb="3" eb="5">
      <t>シュウシ</t>
    </rPh>
    <phoneticPr fontId="5"/>
  </si>
  <si>
    <t>地方債</t>
  </si>
  <si>
    <t>中巨摩地区広域事務組合（老人福祉事業特別会計）</t>
    <rPh sb="0" eb="11">
      <t>ナカコマチクコウイキジムクミアイ</t>
    </rPh>
    <rPh sb="12" eb="14">
      <t>ロウジン</t>
    </rPh>
    <rPh sb="14" eb="16">
      <t>フクシ</t>
    </rPh>
    <rPh sb="16" eb="18">
      <t>ジギョウ</t>
    </rPh>
    <rPh sb="18" eb="22">
      <t>トクベツカイケイ</t>
    </rPh>
    <phoneticPr fontId="36"/>
  </si>
  <si>
    <t>下水道</t>
  </si>
  <si>
    <t>加入世帯数(世帯)</t>
  </si>
  <si>
    <t>奨学金特別会計</t>
  </si>
  <si>
    <t>　繰出金</t>
  </si>
  <si>
    <t>　うち減収補塡債(特例分)</t>
    <rPh sb="4" eb="5">
      <t>シュウ</t>
    </rPh>
    <rPh sb="9" eb="10">
      <t>トク</t>
    </rPh>
    <rPh sb="10" eb="11">
      <t>レイ</t>
    </rPh>
    <rPh sb="11" eb="12">
      <t>ブン</t>
    </rPh>
    <phoneticPr fontId="1"/>
  </si>
  <si>
    <t xml:space="preserve"> 過去５年間平均</t>
    <rPh sb="1" eb="3">
      <t>カコ</t>
    </rPh>
    <rPh sb="4" eb="6">
      <t>ネンカン</t>
    </rPh>
    <rPh sb="6" eb="8">
      <t>ヘイキン</t>
    </rPh>
    <phoneticPr fontId="5"/>
  </si>
  <si>
    <t>簡易水道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</si>
  <si>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</si>
  <si>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</si>
  <si>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</si>
  <si>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</si>
  <si>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</si>
  <si>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</si>
  <si>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</si>
  <si>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</si>
  <si>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</si>
  <si>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</si>
  <si>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</si>
  <si>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</si>
  <si>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</si>
  <si>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</si>
  <si>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</si>
  <si>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</si>
  <si>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</si>
  <si>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</si>
  <si>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</si>
  <si>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</si>
  <si>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</si>
  <si>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</si>
  <si>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</si>
  <si>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</si>
  <si>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中巨摩地区広域事務組合（勤労青少年センター事業特別会計）</t>
    <rPh sb="0" eb="11">
      <t>ナカコマチクコウイキジムクミアイ</t>
    </rPh>
    <rPh sb="12" eb="17">
      <t>キンロウセイショウネン</t>
    </rPh>
    <rPh sb="21" eb="23">
      <t>ジギョウ</t>
    </rPh>
    <rPh sb="23" eb="27">
      <t>トクベツカイケイ</t>
    </rPh>
    <phoneticPr fontId="36"/>
  </si>
  <si>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</si>
  <si>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</si>
  <si>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</si>
  <si>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</si>
  <si>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</si>
  <si>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</si>
  <si>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</si>
  <si>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峡南地区充指導主事共同設置特別会計</t>
  </si>
  <si>
    <t>総収益
（歳入）</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</si>
  <si>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</si>
  <si>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</si>
  <si>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</si>
  <si>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</si>
  <si>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</si>
  <si>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</si>
  <si>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</si>
  <si>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</si>
  <si>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法適用企業</t>
  </si>
  <si>
    <t>簡易水道事業会計</t>
  </si>
  <si>
    <t xml:space="preserve"> R05</t>
  </si>
  <si>
    <t>箱原農業集落排水事業特別会計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</si>
  <si>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</si>
  <si>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</si>
  <si>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</si>
  <si>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</si>
  <si>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</si>
  <si>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</si>
  <si>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</si>
  <si>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（株）富士川</t>
    <rPh sb="0" eb="3">
      <t>カブ</t>
    </rPh>
    <rPh sb="3" eb="6">
      <t>フジカワ</t>
    </rPh>
    <phoneticPr fontId="36"/>
  </si>
  <si>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</si>
  <si>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</si>
  <si>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</si>
  <si>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</si>
  <si>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</si>
  <si>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</si>
  <si>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</si>
  <si>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</si>
  <si>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</si>
  <si>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</si>
  <si>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</si>
  <si>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</si>
  <si>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</si>
  <si>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</si>
  <si>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</si>
  <si>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</si>
  <si>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</si>
  <si>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</si>
  <si>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</si>
  <si>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</si>
  <si>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</si>
  <si>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</si>
  <si>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</si>
  <si>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</si>
  <si>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</si>
  <si>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</si>
  <si>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</si>
  <si>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</si>
  <si>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</si>
  <si>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</si>
  <si>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</si>
  <si>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</si>
  <si>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</si>
  <si>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</si>
  <si>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</si>
  <si>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</si>
  <si>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</si>
  <si>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9"/>
  </si>
  <si>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</si>
  <si>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</si>
  <si>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</si>
  <si>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</si>
  <si>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</si>
  <si>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</si>
  <si>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</si>
  <si>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</si>
  <si>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</si>
  <si>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</si>
  <si>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R03</t>
  </si>
  <si>
    <t xml:space="preserve"> R06</t>
  </si>
  <si>
    <t>類似団体内平均(円)</t>
    <rPh sb="0" eb="2">
      <t>ルイジ</t>
    </rPh>
    <rPh sb="2" eb="4">
      <t>ダンタイ</t>
    </rPh>
    <phoneticPr fontId="5"/>
  </si>
  <si>
    <t>R02</t>
  </si>
  <si>
    <t>R03</t>
  </si>
  <si>
    <t>R04</t>
  </si>
  <si>
    <t>R06</t>
  </si>
  <si>
    <t>▲ 0.09</t>
  </si>
  <si>
    <t>その他会計（赤字）</t>
  </si>
  <si>
    <t>一般社団法人ふじかわ</t>
    <rPh sb="0" eb="6">
      <t>イッパンシャダンホウジン</t>
    </rPh>
    <phoneticPr fontId="36"/>
  </si>
  <si>
    <t>（株）ふじかわまちづくり公社</t>
    <rPh sb="0" eb="3">
      <t>カブ</t>
    </rPh>
    <rPh sb="12" eb="14">
      <t>コウシャ</t>
    </rPh>
    <phoneticPr fontId="36"/>
  </si>
  <si>
    <t>三郡衛生組合（し尿処理事業特別会計）</t>
    <rPh sb="0" eb="6">
      <t>サングンエイセイクミアイ</t>
    </rPh>
    <rPh sb="8" eb="9">
      <t>ニョウ</t>
    </rPh>
    <rPh sb="9" eb="11">
      <t>ショリ</t>
    </rPh>
    <rPh sb="11" eb="13">
      <t>ジギョウ</t>
    </rPh>
    <rPh sb="13" eb="17">
      <t>トクベツカイケイ</t>
    </rPh>
    <phoneticPr fontId="36"/>
  </si>
  <si>
    <t>三郡衛生組合（火葬事業特別会計）</t>
    <rPh sb="0" eb="6">
      <t>サングンエイセイクミアイ</t>
    </rPh>
    <rPh sb="7" eb="9">
      <t>カソウ</t>
    </rPh>
    <rPh sb="9" eb="11">
      <t>ジギョウ</t>
    </rPh>
    <rPh sb="11" eb="15">
      <t>トクベツカイケイ</t>
    </rPh>
    <phoneticPr fontId="36"/>
  </si>
  <si>
    <t>中巨摩地区広域事務組合（ごみ処理事業特別会計）</t>
    <rPh sb="0" eb="5">
      <t>ナカコマチク</t>
    </rPh>
    <rPh sb="5" eb="7">
      <t>コウイキ</t>
    </rPh>
    <rPh sb="7" eb="11">
      <t>ジムクミアイ</t>
    </rPh>
    <rPh sb="14" eb="16">
      <t>ショリ</t>
    </rPh>
    <rPh sb="16" eb="18">
      <t>ジギョウ</t>
    </rPh>
    <rPh sb="18" eb="22">
      <t>トクベツカイケイ</t>
    </rPh>
    <phoneticPr fontId="36"/>
  </si>
  <si>
    <t>中巨摩地区広域事務組合（し尿処理事業特別会計）</t>
    <rPh sb="0" eb="11">
      <t>ナカコマチクコウイキジムクミアイ</t>
    </rPh>
    <rPh sb="13" eb="16">
      <t>ニョウショリ</t>
    </rPh>
    <rPh sb="16" eb="18">
      <t>ジギョウ</t>
    </rPh>
    <rPh sb="18" eb="22">
      <t>トクベツカイケイ</t>
    </rPh>
    <phoneticPr fontId="36"/>
  </si>
  <si>
    <t>峡南広域行政組合（介護保険特別会計）</t>
    <rPh sb="0" eb="8">
      <t>キョウナンコウイキギョウセイクミアイ</t>
    </rPh>
    <rPh sb="9" eb="11">
      <t>カイゴ</t>
    </rPh>
    <rPh sb="11" eb="13">
      <t>ホケン</t>
    </rPh>
    <rPh sb="13" eb="17">
      <t>トクベツカイケイ</t>
    </rPh>
    <phoneticPr fontId="36"/>
  </si>
  <si>
    <t>山梨県市町村総合事務組合（一般廃棄物最終処分場事業特別会計）</t>
    <rPh sb="0" eb="3">
      <t>ヤマナシケン</t>
    </rPh>
    <rPh sb="3" eb="12">
      <t>シチョウソンソウゴウジムクミアイ</t>
    </rPh>
    <rPh sb="13" eb="18">
      <t>イッパンハイキブツ</t>
    </rPh>
    <rPh sb="18" eb="22">
      <t>サイシュウショブン</t>
    </rPh>
    <rPh sb="22" eb="23">
      <t>バ</t>
    </rPh>
    <rPh sb="23" eb="25">
      <t>ジギョウ</t>
    </rPh>
    <rPh sb="25" eb="29">
      <t>トクベツカイケイ</t>
    </rPh>
    <phoneticPr fontId="36"/>
  </si>
  <si>
    <t>山梨県市町村総合事務組合（入札参加資格審査事業特別会計）</t>
    <rPh sb="0" eb="12">
      <t>ヤマナシケンシチョウソンソウゴウジムクミアイ</t>
    </rPh>
    <rPh sb="13" eb="17">
      <t>ニュウサツサンカ</t>
    </rPh>
    <rPh sb="17" eb="21">
      <t>シカクシンサ</t>
    </rPh>
    <rPh sb="21" eb="23">
      <t>ジギョウ</t>
    </rPh>
    <rPh sb="23" eb="27">
      <t>トクベツカイケイ</t>
    </rPh>
    <phoneticPr fontId="36"/>
  </si>
  <si>
    <t>山梨西部広域環境組合</t>
    <rPh sb="0" eb="2">
      <t>ヤマナシ</t>
    </rPh>
    <rPh sb="2" eb="4">
      <t>セイブ</t>
    </rPh>
    <rPh sb="4" eb="6">
      <t>コウイキ</t>
    </rPh>
    <rPh sb="6" eb="8">
      <t>カンキョウ</t>
    </rPh>
    <rPh sb="8" eb="10">
      <t>クミアイ</t>
    </rPh>
    <phoneticPr fontId="36"/>
  </si>
  <si>
    <t>スポーツ振興基金(R06年度末現在)</t>
    <rPh sb="4" eb="6">
      <t>シンコウ</t>
    </rPh>
    <rPh sb="6" eb="8">
      <t>キキン</t>
    </rPh>
    <phoneticPr fontId="36"/>
  </si>
  <si>
    <t>中山間ふるさと水・土保全対策基金(R06年度末現在)</t>
    <rPh sb="0" eb="3">
      <t>チュウサンカン</t>
    </rPh>
    <rPh sb="7" eb="8">
      <t>ミズ</t>
    </rPh>
    <rPh sb="9" eb="10">
      <t>ツチ</t>
    </rPh>
    <rPh sb="10" eb="12">
      <t>ホゼン</t>
    </rPh>
    <rPh sb="12" eb="14">
      <t>タイサク</t>
    </rPh>
    <rPh sb="14" eb="16">
      <t>キキン</t>
    </rPh>
    <phoneticPr fontId="36"/>
  </si>
  <si>
    <t>地域コミュニティ施設整備費貸付基金(R06年度末現在)</t>
    <rPh sb="0" eb="2">
      <t>チイキ</t>
    </rPh>
    <rPh sb="8" eb="10">
      <t>シセツ</t>
    </rPh>
    <rPh sb="10" eb="12">
      <t>セイビ</t>
    </rPh>
    <rPh sb="12" eb="13">
      <t>ヒ</t>
    </rPh>
    <rPh sb="13" eb="15">
      <t>カシツケ</t>
    </rPh>
    <rPh sb="15" eb="17">
      <t>キキン</t>
    </rPh>
    <phoneticPr fontId="36"/>
  </si>
  <si>
    <t>森林環境譲与税基金(R06年度末現在)</t>
    <rPh sb="0" eb="4">
      <t>シンリンカンキョウ</t>
    </rPh>
    <rPh sb="4" eb="7">
      <t>ジョウヨゼイ</t>
    </rPh>
    <rPh sb="7" eb="9">
      <t>キキン</t>
    </rPh>
    <phoneticPr fontId="36"/>
  </si>
</sst>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0">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6"/>
      <color auto="1"/>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3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178" fontId="14" fillId="0" borderId="23"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Border="1" applyAlignment="1">
      <alignment vertical="center" wrapText="1"/>
    </xf>
    <xf numFmtId="0" fontId="14" fillId="3" borderId="32" xfId="19" applyFont="1" applyFill="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Border="1" applyAlignment="1">
      <alignment vertical="center" wrapText="1"/>
    </xf>
    <xf numFmtId="0" fontId="14" fillId="3" borderId="35" xfId="19"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Border="1" applyAlignment="1">
      <alignment vertical="center" wrapText="1"/>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34" xfId="19" applyNumberFormat="1" applyFont="1" applyBorder="1">
      <alignment vertical="center"/>
    </xf>
    <xf numFmtId="189" fontId="14" fillId="0" borderId="0" xfId="19" applyNumberFormat="1" applyFont="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0" xfId="19" applyFont="1">
      <alignment vertical="center"/>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0" borderId="19" xfId="6" applyFont="1" applyBorder="1" applyAlignment="1">
      <alignment horizontal="left" vertical="center" wrapText="1"/>
    </xf>
    <xf numFmtId="0" fontId="22" fillId="0" borderId="23" xfId="6" applyFont="1" applyBorder="1" applyAlignment="1">
      <alignment horizontal="left" vertical="center"/>
    </xf>
    <xf numFmtId="0" fontId="22" fillId="0" borderId="36" xfId="6" applyFont="1" applyBorder="1" applyAlignment="1">
      <alignment horizontal="left" vertical="center"/>
    </xf>
    <xf numFmtId="0" fontId="22" fillId="6" borderId="64" xfId="6" applyFont="1" applyFill="1" applyBorder="1" applyAlignment="1">
      <alignment horizontal="right" vertical="top"/>
    </xf>
    <xf numFmtId="0" fontId="22" fillId="0" borderId="53" xfId="6" applyFont="1" applyBorder="1" applyAlignment="1">
      <alignment horizontal="left" vertical="center" wrapText="1"/>
    </xf>
    <xf numFmtId="0" fontId="22" fillId="0" borderId="54" xfId="6" applyFont="1" applyBorder="1" applyAlignment="1">
      <alignment horizontal="left" vertical="center"/>
    </xf>
    <xf numFmtId="0" fontId="22" fillId="0" borderId="52" xfId="6" applyFont="1" applyBorder="1" applyAlignment="1">
      <alignment horizontal="left" vertical="center"/>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22"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0" xfId="17" applyFont="1" applyAlignment="1">
      <alignment vertical="center" wrapText="1"/>
    </xf>
    <xf numFmtId="0" fontId="22" fillId="7" borderId="64" xfId="17" applyFont="1" applyFill="1" applyBorder="1" applyAlignment="1">
      <alignment horizontal="right" vertical="top"/>
    </xf>
    <xf numFmtId="0" fontId="24" fillId="0" borderId="50"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0" fontId="24" fillId="6" borderId="6" xfId="8" applyFont="1" applyFill="1" applyBorder="1" applyAlignment="1"/>
    <xf numFmtId="0" fontId="24" fillId="0" borderId="7" xfId="8" applyFont="1" applyBorder="1" applyAlignment="1">
      <alignment vertical="center" wrapText="1"/>
    </xf>
    <xf numFmtId="0" fontId="24" fillId="0" borderId="8" xfId="8" applyFont="1" applyBorder="1" applyAlignment="1">
      <alignment vertical="center" wrapText="1"/>
    </xf>
    <xf numFmtId="0" fontId="24" fillId="0" borderId="56" xfId="8" applyFont="1" applyBorder="1" applyAlignment="1">
      <alignment vertical="center" wrapText="1"/>
    </xf>
    <xf numFmtId="0" fontId="24" fillId="0" borderId="57" xfId="8" applyFont="1" applyBorder="1" applyAlignment="1">
      <alignment vertical="center" wrapText="1"/>
    </xf>
    <xf numFmtId="0" fontId="24" fillId="0" borderId="61" xfId="8" applyFont="1" applyBorder="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Border="1" applyAlignment="1">
      <alignment vertical="center" wrapText="1"/>
    </xf>
    <xf numFmtId="0" fontId="24" fillId="0" borderId="14" xfId="8" applyFont="1" applyBorder="1" applyAlignment="1">
      <alignment vertical="center" wrapText="1"/>
    </xf>
    <xf numFmtId="0" fontId="24" fillId="0" borderId="15" xfId="8" applyFont="1" applyBorder="1" applyAlignment="1">
      <alignment vertical="center" wrapText="1"/>
    </xf>
    <xf numFmtId="0" fontId="24" fillId="0" borderId="37" xfId="8" applyFont="1" applyBorder="1" applyAlignment="1">
      <alignment vertical="center" wrapText="1"/>
    </xf>
    <xf numFmtId="0" fontId="24" fillId="0" borderId="38" xfId="8" applyFont="1" applyBorder="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Border="1">
      <alignment vertical="center"/>
    </xf>
    <xf numFmtId="0" fontId="24" fillId="0" borderId="35" xfId="8" applyFont="1" applyBorder="1">
      <alignment vertical="center"/>
    </xf>
    <xf numFmtId="0" fontId="24" fillId="0" borderId="36" xfId="8" applyFont="1" applyBorder="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Border="1">
      <alignment vertical="center"/>
    </xf>
    <xf numFmtId="0" fontId="24" fillId="0" borderId="51" xfId="8" applyFont="1" applyBorder="1">
      <alignment vertical="center"/>
    </xf>
    <xf numFmtId="0" fontId="24" fillId="0" borderId="52" xfId="8" applyFont="1" applyBorder="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26" xfId="7" applyFont="1" applyBorder="1">
      <alignment vertical="center"/>
    </xf>
    <xf numFmtId="0" fontId="24" fillId="0" borderId="32" xfId="7" applyFont="1" applyBorder="1" applyAlignment="1">
      <alignment vertical="center" wrapText="1"/>
    </xf>
    <xf numFmtId="0" fontId="24" fillId="0" borderId="22" xfId="7" applyFont="1" applyBorder="1" applyAlignment="1">
      <alignment horizontal="left" vertical="center"/>
    </xf>
    <xf numFmtId="0" fontId="24" fillId="0" borderId="35" xfId="7" applyFont="1" applyBorder="1" applyAlignment="1">
      <alignment horizontal="left" vertical="center"/>
    </xf>
    <xf numFmtId="0" fontId="24" fillId="0" borderId="32" xfId="7" applyFont="1" applyBorder="1" applyAlignment="1">
      <alignment horizontal="center" vertical="center" shrinkToFit="1"/>
    </xf>
    <xf numFmtId="0" fontId="24" fillId="0" borderId="36" xfId="7" applyFont="1" applyBorder="1" applyAlignment="1">
      <alignment horizontal="left" vertical="center"/>
    </xf>
    <xf numFmtId="0" fontId="24" fillId="0" borderId="0" xfId="7" applyFont="1" applyAlignment="1">
      <alignment horizontal="left" vertical="center"/>
    </xf>
    <xf numFmtId="0" fontId="24" fillId="0" borderId="35" xfId="7" applyFont="1" applyBorder="1" applyAlignment="1">
      <alignment horizontal="center" vertical="center" shrinkToFit="1"/>
    </xf>
    <xf numFmtId="0" fontId="24" fillId="0" borderId="50" xfId="7" applyFont="1" applyBorder="1" applyAlignment="1">
      <alignment horizontal="left" vertical="center"/>
    </xf>
    <xf numFmtId="0" fontId="24" fillId="0" borderId="51" xfId="7" applyFont="1" applyBorder="1" applyAlignment="1">
      <alignment horizontal="left" vertical="center"/>
    </xf>
    <xf numFmtId="0" fontId="24" fillId="0" borderId="51" xfId="7" applyFont="1" applyBorder="1" applyAlignment="1">
      <alignment horizontal="center" vertical="center" shrinkToFit="1"/>
    </xf>
    <xf numFmtId="0" fontId="24" fillId="0" borderId="52" xfId="7" applyFont="1" applyBorder="1" applyAlignment="1">
      <alignment horizontal="left" vertical="center"/>
    </xf>
    <xf numFmtId="183" fontId="24" fillId="0" borderId="0" xfId="7" applyNumberFormat="1" applyFont="1" applyAlignment="1">
      <alignment horizontal="right" vertical="center"/>
    </xf>
    <xf numFmtId="0" fontId="24"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0" borderId="19" xfId="6" applyFont="1" applyBorder="1" applyAlignment="1">
      <alignment horizontal="left" vertical="center" wrapText="1"/>
    </xf>
    <xf numFmtId="0" fontId="30" fillId="0" borderId="23" xfId="6" applyFont="1" applyBorder="1" applyAlignment="1">
      <alignment horizontal="left" vertical="center"/>
    </xf>
    <xf numFmtId="0" fontId="30" fillId="0" borderId="35"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Border="1" applyAlignment="1">
      <alignment horizontal="left" vertical="center" wrapText="1"/>
    </xf>
    <xf numFmtId="0" fontId="30" fillId="0" borderId="54" xfId="6" applyFont="1" applyBorder="1" applyAlignment="1">
      <alignment horizontal="left" vertical="center"/>
    </xf>
    <xf numFmtId="0" fontId="30" fillId="0" borderId="51" xfId="6" applyFont="1" applyBorder="1" applyAlignment="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Border="1" applyAlignment="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146400</c:v>
                </c:pt>
                <c:pt idx="1">
                  <c:v>119815</c:v>
                </c:pt>
                <c:pt idx="2">
                  <c:v>228387</c:v>
                </c:pt>
                <c:pt idx="3">
                  <c:v>49058</c:v>
                </c:pt>
                <c:pt idx="4">
                  <c:v>58527</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561024728564e-002"/>
              <c:y val="7.5163681462894066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6.25</c:v>
                </c:pt>
                <c:pt idx="1">
                  <c:v>7.75</c:v>
                </c:pt>
                <c:pt idx="2">
                  <c:v>5.54</c:v>
                </c:pt>
                <c:pt idx="3">
                  <c:v>5.4</c:v>
                </c:pt>
                <c:pt idx="4">
                  <c:v>3.94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19.47</c:v>
                </c:pt>
                <c:pt idx="1">
                  <c:v>18.48</c:v>
                </c:pt>
                <c:pt idx="2">
                  <c:v>19.03</c:v>
                </c:pt>
                <c:pt idx="3">
                  <c:v>18.86</c:v>
                </c:pt>
                <c:pt idx="4">
                  <c:v>18.45</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3.07</c:v>
                </c:pt>
                <c:pt idx="1">
                  <c:v>3.04</c:v>
                </c:pt>
                <c:pt idx="2">
                  <c:v>-1.98</c:v>
                </c:pt>
                <c:pt idx="3">
                  <c:v>-9.e-002</c:v>
                </c:pt>
                <c:pt idx="4">
                  <c:v>-1.33</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0.86</c:v>
                </c:pt>
                <c:pt idx="2">
                  <c:v>#N/A</c:v>
                </c:pt>
                <c:pt idx="3">
                  <c:v>0.64</c:v>
                </c:pt>
                <c:pt idx="4">
                  <c:v>#N/A</c:v>
                </c:pt>
                <c:pt idx="5">
                  <c:v>0.91</c:v>
                </c:pt>
                <c:pt idx="6">
                  <c:v>#N/A</c:v>
                </c:pt>
                <c:pt idx="7">
                  <c:v>1.49</c:v>
                </c:pt>
                <c:pt idx="8">
                  <c:v>#N/A</c:v>
                </c:pt>
                <c:pt idx="9">
                  <c:v>9.e-002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0.24</c:v>
                </c:pt>
                <c:pt idx="2">
                  <c:v>#N/A</c:v>
                </c:pt>
                <c:pt idx="3">
                  <c:v>0.16</c:v>
                </c:pt>
                <c:pt idx="4">
                  <c:v>#N/A</c:v>
                </c:pt>
                <c:pt idx="5">
                  <c:v>5.e-002</c:v>
                </c:pt>
                <c:pt idx="6">
                  <c:v>#N/A</c:v>
                </c:pt>
                <c:pt idx="7">
                  <c:v>0.16</c:v>
                </c:pt>
                <c:pt idx="8">
                  <c:v>#N/A</c:v>
                </c:pt>
                <c:pt idx="9">
                  <c:v>0.1</c:v>
                </c:pt>
              </c:numCache>
            </c:numRef>
          </c:val>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0.14000000000000001</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9.e-002</c:v>
                </c:pt>
                <c:pt idx="2">
                  <c:v>#N/A</c:v>
                </c:pt>
                <c:pt idx="3">
                  <c:v>8.e-002</c:v>
                </c:pt>
                <c:pt idx="4">
                  <c:v>#N/A</c:v>
                </c:pt>
                <c:pt idx="5">
                  <c:v>2.e-002</c:v>
                </c:pt>
                <c:pt idx="6">
                  <c:v>#N/A</c:v>
                </c:pt>
                <c:pt idx="7">
                  <c:v>0.13</c:v>
                </c:pt>
                <c:pt idx="8">
                  <c:v>#N/A</c:v>
                </c:pt>
                <c:pt idx="9">
                  <c:v>0.25</c:v>
                </c:pt>
              </c:numCache>
            </c:numRef>
          </c:val>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0.61</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1.51</c:v>
                </c:pt>
                <c:pt idx="2">
                  <c:v>#N/A</c:v>
                </c:pt>
                <c:pt idx="3">
                  <c:v>1.66</c:v>
                </c:pt>
                <c:pt idx="4">
                  <c:v>#N/A</c:v>
                </c:pt>
                <c:pt idx="5">
                  <c:v>2.06</c:v>
                </c:pt>
                <c:pt idx="6">
                  <c:v>#N/A</c:v>
                </c:pt>
                <c:pt idx="7">
                  <c:v>1.94</c:v>
                </c:pt>
                <c:pt idx="8">
                  <c:v>#N/A</c:v>
                </c:pt>
                <c:pt idx="9">
                  <c:v>1.92</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2.96</c:v>
                </c:pt>
                <c:pt idx="2">
                  <c:v>#N/A</c:v>
                </c:pt>
                <c:pt idx="3">
                  <c:v>3.3</c:v>
                </c:pt>
                <c:pt idx="4">
                  <c:v>#N/A</c:v>
                </c:pt>
                <c:pt idx="5">
                  <c:v>3.97</c:v>
                </c:pt>
                <c:pt idx="6">
                  <c:v>#N/A</c:v>
                </c:pt>
                <c:pt idx="7">
                  <c:v>4.18</c:v>
                </c:pt>
                <c:pt idx="8">
                  <c:v>#N/A</c:v>
                </c:pt>
                <c:pt idx="9">
                  <c:v>3.25</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6.14</c:v>
                </c:pt>
                <c:pt idx="2">
                  <c:v>#N/A</c:v>
                </c:pt>
                <c:pt idx="3">
                  <c:v>7.65</c:v>
                </c:pt>
                <c:pt idx="4">
                  <c:v>#N/A</c:v>
                </c:pt>
                <c:pt idx="5">
                  <c:v>5.42</c:v>
                </c:pt>
                <c:pt idx="6">
                  <c:v>#N/A</c:v>
                </c:pt>
                <c:pt idx="7">
                  <c:v>5.2</c:v>
                </c:pt>
                <c:pt idx="8">
                  <c:v>#N/A</c:v>
                </c:pt>
                <c:pt idx="9">
                  <c:v>3.84</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12.67</c:v>
                </c:pt>
                <c:pt idx="2">
                  <c:v>#N/A</c:v>
                </c:pt>
                <c:pt idx="3">
                  <c:v>11.9</c:v>
                </c:pt>
                <c:pt idx="4">
                  <c:v>#N/A</c:v>
                </c:pt>
                <c:pt idx="5">
                  <c:v>10.63</c:v>
                </c:pt>
                <c:pt idx="6">
                  <c:v>#N/A</c:v>
                </c:pt>
                <c:pt idx="7">
                  <c:v>8.27</c:v>
                </c:pt>
                <c:pt idx="8">
                  <c:v>#N/A</c:v>
                </c:pt>
                <c:pt idx="9">
                  <c:v>7.88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846</c:v>
                </c:pt>
                <c:pt idx="5">
                  <c:v>820</c:v>
                </c:pt>
                <c:pt idx="8">
                  <c:v>828</c:v>
                </c:pt>
                <c:pt idx="11">
                  <c:v>789</c:v>
                </c:pt>
                <c:pt idx="14">
                  <c:v>784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62</c:v>
                </c:pt>
                <c:pt idx="3">
                  <c:v>64</c:v>
                </c:pt>
                <c:pt idx="6">
                  <c:v>77</c:v>
                </c:pt>
                <c:pt idx="9">
                  <c:v>77</c:v>
                </c:pt>
                <c:pt idx="12">
                  <c:v>96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405</c:v>
                </c:pt>
                <c:pt idx="3">
                  <c:v>399</c:v>
                </c:pt>
                <c:pt idx="6">
                  <c:v>364</c:v>
                </c:pt>
                <c:pt idx="9">
                  <c:v>371</c:v>
                </c:pt>
                <c:pt idx="12">
                  <c:v>349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874</c:v>
                </c:pt>
                <c:pt idx="3">
                  <c:v>852</c:v>
                </c:pt>
                <c:pt idx="6">
                  <c:v>812</c:v>
                </c:pt>
                <c:pt idx="9">
                  <c:v>794</c:v>
                </c:pt>
                <c:pt idx="12">
                  <c:v>766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495</c:v>
                </c:pt>
                <c:pt idx="2">
                  <c:v>#N/A</c:v>
                </c:pt>
                <c:pt idx="3">
                  <c:v>#N/A</c:v>
                </c:pt>
                <c:pt idx="4">
                  <c:v>495</c:v>
                </c:pt>
                <c:pt idx="5">
                  <c:v>#N/A</c:v>
                </c:pt>
                <c:pt idx="6">
                  <c:v>#N/A</c:v>
                </c:pt>
                <c:pt idx="7">
                  <c:v>425</c:v>
                </c:pt>
                <c:pt idx="8">
                  <c:v>#N/A</c:v>
                </c:pt>
                <c:pt idx="9">
                  <c:v>#N/A</c:v>
                </c:pt>
                <c:pt idx="10">
                  <c:v>453</c:v>
                </c:pt>
                <c:pt idx="11">
                  <c:v>#N/A</c:v>
                </c:pt>
                <c:pt idx="12">
                  <c:v>#N/A</c:v>
                </c:pt>
                <c:pt idx="13">
                  <c:v>427</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7551</c:v>
                </c:pt>
                <c:pt idx="5">
                  <c:v>7758</c:v>
                </c:pt>
                <c:pt idx="8">
                  <c:v>8501</c:v>
                </c:pt>
                <c:pt idx="11">
                  <c:v>7987</c:v>
                </c:pt>
                <c:pt idx="14">
                  <c:v>7608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691</c:v>
                </c:pt>
                <c:pt idx="5">
                  <c:v>689</c:v>
                </c:pt>
                <c:pt idx="8">
                  <c:v>687</c:v>
                </c:pt>
                <c:pt idx="11">
                  <c:v>756</c:v>
                </c:pt>
                <c:pt idx="14">
                  <c:v>778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3598</c:v>
                </c:pt>
                <c:pt idx="5">
                  <c:v>3574</c:v>
                </c:pt>
                <c:pt idx="8">
                  <c:v>3571</c:v>
                </c:pt>
                <c:pt idx="11">
                  <c:v>3725</c:v>
                </c:pt>
                <c:pt idx="14">
                  <c:v>3975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1562</c:v>
                </c:pt>
                <c:pt idx="3">
                  <c:v>1618</c:v>
                </c:pt>
                <c:pt idx="6">
                  <c:v>1612</c:v>
                </c:pt>
                <c:pt idx="9">
                  <c:v>1607</c:v>
                </c:pt>
                <c:pt idx="12">
                  <c:v>1651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633</c:v>
                </c:pt>
                <c:pt idx="3">
                  <c:v>688</c:v>
                </c:pt>
                <c:pt idx="6">
                  <c:v>719</c:v>
                </c:pt>
                <c:pt idx="9">
                  <c:v>705</c:v>
                </c:pt>
                <c:pt idx="12">
                  <c:v>760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3912</c:v>
                </c:pt>
                <c:pt idx="3">
                  <c:v>3621</c:v>
                </c:pt>
                <c:pt idx="6">
                  <c:v>3446</c:v>
                </c:pt>
                <c:pt idx="9">
                  <c:v>3304</c:v>
                </c:pt>
                <c:pt idx="12">
                  <c:v>3097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8043</c:v>
                </c:pt>
                <c:pt idx="3">
                  <c:v>8250</c:v>
                </c:pt>
                <c:pt idx="6">
                  <c:v>9929</c:v>
                </c:pt>
                <c:pt idx="9">
                  <c:v>9553</c:v>
                </c:pt>
                <c:pt idx="12">
                  <c:v>9304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2310</c:v>
                </c:pt>
                <c:pt idx="2">
                  <c:v>#N/A</c:v>
                </c:pt>
                <c:pt idx="3">
                  <c:v>#N/A</c:v>
                </c:pt>
                <c:pt idx="4">
                  <c:v>2156</c:v>
                </c:pt>
                <c:pt idx="5">
                  <c:v>#N/A</c:v>
                </c:pt>
                <c:pt idx="6">
                  <c:v>#N/A</c:v>
                </c:pt>
                <c:pt idx="7">
                  <c:v>2948</c:v>
                </c:pt>
                <c:pt idx="8">
                  <c:v>#N/A</c:v>
                </c:pt>
                <c:pt idx="9">
                  <c:v>#N/A</c:v>
                </c:pt>
                <c:pt idx="10">
                  <c:v>2701</c:v>
                </c:pt>
                <c:pt idx="11">
                  <c:v>#N/A</c:v>
                </c:pt>
                <c:pt idx="12">
                  <c:v>#N/A</c:v>
                </c:pt>
                <c:pt idx="13">
                  <c:v>2451</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958</c:v>
                </c:pt>
                <c:pt idx="1">
                  <c:v>958</c:v>
                </c:pt>
                <c:pt idx="2">
                  <c:v>958</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568</c:v>
                </c:pt>
                <c:pt idx="1">
                  <c:v>569</c:v>
                </c:pt>
                <c:pt idx="2">
                  <c:v>628</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1031</c:v>
                </c:pt>
                <c:pt idx="1">
                  <c:v>1098</c:v>
                </c:pt>
                <c:pt idx="2">
                  <c:v>1196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204585" y="4591050"/>
          <a:ext cx="29400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212455" y="5886450"/>
          <a:ext cx="1231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863092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372110</xdr:colOff>
      <xdr:row>3</xdr:row>
      <xdr:rowOff>123825</xdr:rowOff>
    </xdr:to>
    <xdr:sp macro="" textlink="">
      <xdr:nvSpPr>
        <xdr:cNvPr id="3" name="年度ボックス"/>
        <xdr:cNvSpPr>
          <a:spLocks noChangeArrowheads="1"/>
        </xdr:cNvSpPr>
      </xdr:nvSpPr>
      <xdr:spPr>
        <a:xfrm>
          <a:off x="9796145" y="190500"/>
          <a:ext cx="22294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191135</xdr:colOff>
      <xdr:row>3</xdr:row>
      <xdr:rowOff>123825</xdr:rowOff>
    </xdr:to>
    <xdr:sp macro="" textlink="">
      <xdr:nvSpPr>
        <xdr:cNvPr id="4" name="団体名称ボックス"/>
        <xdr:cNvSpPr>
          <a:spLocks noChangeArrowheads="1"/>
        </xdr:cNvSpPr>
      </xdr:nvSpPr>
      <xdr:spPr>
        <a:xfrm>
          <a:off x="12415520" y="190500"/>
          <a:ext cx="33502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山梨県富士川町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6565" y="7591425"/>
          <a:ext cx="670433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10121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10121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10121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10121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10121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10121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10121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10121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10121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6314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1805920" y="7600315"/>
          <a:ext cx="396875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5920" y="7591425"/>
          <a:ext cx="79375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0746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57785</xdr:colOff>
      <xdr:row>52</xdr:row>
      <xdr:rowOff>227965</xdr:rowOff>
    </xdr:to>
    <xdr:sp macro="" textlink="" fLocksText="0">
      <xdr:nvSpPr>
        <xdr:cNvPr id="20" name="テキスト ボックス 19"/>
        <xdr:cNvSpPr txBox="1"/>
      </xdr:nvSpPr>
      <xdr:spPr>
        <a:xfrm>
          <a:off x="11929745" y="7934325"/>
          <a:ext cx="370268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chemeClr val="dk1"/>
              </a:solidFill>
              <a:effectLst/>
              <a:uLnTx/>
              <a:uFillTx/>
              <a:latin typeface="ＭＳ ゴシック"/>
              <a:ea typeface="ＭＳ ゴシック"/>
              <a:cs typeface="+mn-cs"/>
            </a:rPr>
            <a:t>　</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元利償還金は、過去の地方債の償還が進んだことにより、前年と比較し</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28</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百万円の減となった。</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しかしながら、今後は、近年進めてきた大型事業に伴う地方債の償還が本格的に始まるため、再び数値の上昇が予想される。そのため、計画的な繰上償還や高利率の地方債の借り換えを行うなど、実質公債費比率上昇の抑制を図る必要がある。</a:t>
          </a: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56565" y="12411075"/>
          <a:ext cx="670433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1805920" y="12420600"/>
          <a:ext cx="399669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1830685" y="12411075"/>
          <a:ext cx="7226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256540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1910060" y="12630785"/>
          <a:ext cx="378968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a:solidFill>
                <a:schemeClr val="dk1"/>
              </a:solidFill>
              <a:effectLst/>
              <a:latin typeface="ＭＳ Ｐゴシック"/>
              <a:ea typeface="ＭＳ Ｐゴシック"/>
              <a:cs typeface="+mn-cs"/>
            </a:rPr>
            <a:t>　</a:t>
          </a:r>
          <a:r>
            <a:rPr kumimoji="1" lang="ja-JP" altLang="ja-JP" sz="1400">
              <a:solidFill>
                <a:schemeClr val="dk1"/>
              </a:solidFill>
              <a:effectLst/>
              <a:latin typeface="ＭＳ Ｐゴシック"/>
              <a:ea typeface="ＭＳ Ｐゴシック"/>
              <a:cs typeface="+mn-cs"/>
            </a:rPr>
            <a:t>利用していない。</a:t>
          </a:r>
          <a:endParaRPr lang="ja-JP" altLang="ja-JP" sz="1400">
            <a:effectLst/>
            <a:latin typeface="ＭＳ Ｐゴシック"/>
            <a:ea typeface="ＭＳ Ｐゴシック"/>
          </a:endParaRPr>
        </a:p>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276860</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1698605" y="7572375"/>
          <a:ext cx="4196715"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334010</xdr:colOff>
      <xdr:row>39</xdr:row>
      <xdr:rowOff>12700</xdr:rowOff>
    </xdr:from>
    <xdr:to xmlns:xdr="http://schemas.openxmlformats.org/drawingml/2006/spreadsheetDrawing">
      <xdr:col>15</xdr:col>
      <xdr:colOff>842010</xdr:colOff>
      <xdr:row>40</xdr:row>
      <xdr:rowOff>333375</xdr:rowOff>
    </xdr:to>
    <xdr:sp macro="" textlink="">
      <xdr:nvSpPr>
        <xdr:cNvPr id="4" name="テキスト ボックス 3"/>
        <xdr:cNvSpPr txBox="1"/>
      </xdr:nvSpPr>
      <xdr:spPr>
        <a:xfrm>
          <a:off x="11755755" y="7604125"/>
          <a:ext cx="224409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35458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35458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35458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35458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35458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35458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35458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35458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35458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35458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35458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8315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53555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32294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773920" y="238125"/>
          <a:ext cx="227647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2461240" y="238125"/>
          <a:ext cx="343408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山梨県富士川町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6565" y="7591425"/>
          <a:ext cx="536765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868045</xdr:colOff>
      <xdr:row>5</xdr:row>
      <xdr:rowOff>133985</xdr:rowOff>
    </xdr:to>
    <xdr:sp macro="" textlink="">
      <xdr:nvSpPr>
        <xdr:cNvPr id="22" name="テキスト ボックス 6"/>
        <xdr:cNvSpPr txBox="1">
          <a:spLocks noChangeArrowheads="1"/>
        </xdr:cNvSpPr>
      </xdr:nvSpPr>
      <xdr:spPr>
        <a:xfrm>
          <a:off x="570865" y="705485"/>
          <a:ext cx="162179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18415</xdr:colOff>
      <xdr:row>52</xdr:row>
      <xdr:rowOff>247650</xdr:rowOff>
    </xdr:to>
    <xdr:sp macro="" textlink="" fLocksText="0">
      <xdr:nvSpPr>
        <xdr:cNvPr id="23" name="テキスト ボックス 22"/>
        <xdr:cNvSpPr txBox="1"/>
      </xdr:nvSpPr>
      <xdr:spPr>
        <a:xfrm>
          <a:off x="11812270" y="7962900"/>
          <a:ext cx="396811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chemeClr val="dk1"/>
              </a:solidFill>
              <a:effectLst/>
              <a:uLnTx/>
              <a:uFillTx/>
              <a:latin typeface="ＭＳ ゴシック"/>
              <a:ea typeface="ＭＳ ゴシック"/>
              <a:cs typeface="+mn-cs"/>
            </a:rPr>
            <a:t>　</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一般会計等に係る地方債の現在高は、前年より</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249</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百万円の減額となった。これは、新庁舎整備事業等の大型事業が終了し、地方債の償還も進んでいることから、新規借入額が返済額以内に留まっているためである。</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しかし、今後も中学校新校舎建設事業等の大型事業が予定されていることから、地方債の現在高が増えることが見込まれる。事業の有効性を精査し、事業実施の適正化に取り組み財政の健全化を図っていく。</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充当可能基金については、</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250</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百万円の増となったが、財政調整基金はほとんど増えていないため、基金の積み立ても見込めるような堅実な財政運営を行い、将来負担比率の減少を目指して取り組んでいく。</a:t>
          </a: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632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632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071350"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3245" y="11934825"/>
          <a:ext cx="65125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339725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397105"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184880"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山梨県富士川町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1010285</xdr:colOff>
      <xdr:row>6</xdr:row>
      <xdr:rowOff>185420</xdr:rowOff>
    </xdr:to>
    <xdr:sp macro="" textlink="">
      <xdr:nvSpPr>
        <xdr:cNvPr id="9" name="テキスト ボックス 6"/>
        <xdr:cNvSpPr txBox="1">
          <a:spLocks noChangeArrowheads="1"/>
        </xdr:cNvSpPr>
      </xdr:nvSpPr>
      <xdr:spPr>
        <a:xfrm>
          <a:off x="533400" y="957580"/>
          <a:ext cx="215963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632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339725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397105" y="806450"/>
          <a:ext cx="1044067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397105"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企業版ふるさと納税制度による寄附額をスポーツ振興基金等に積み立てたことによる増。</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今後、</a:t>
          </a: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rPr>
            <a:t>中学校新校舎建設事業等の</a:t>
          </a:r>
          <a:r>
            <a:rPr kumimoji="1" lang="ja-JP" altLang="ja-JP" sz="1400" b="0" i="0" u="none" strike="noStrike" kern="0" cap="none" spc="0" normalizeH="0" baseline="0" noProof="0">
              <a:ln>
                <a:noFill/>
              </a:ln>
              <a:solidFill>
                <a:prstClr val="black"/>
              </a:solidFill>
              <a:effectLst/>
              <a:uLnTx/>
              <a:uFillTx/>
              <a:latin typeface="ＭＳ Ｐゴシック"/>
              <a:ea typeface="ＭＳ Ｐゴシック"/>
              <a:cs typeface="+mn-cs"/>
            </a:rPr>
            <a:t>大型事業</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や人件費の増加等により収支不足が生じ、基金を取り崩さなければならない状況が生じる可能性がある。そのため、計画的な事業実施を図り、単年度歳出額の平準化と経費削減に努め、基金残高の増額を目指す。</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1680210</xdr:colOff>
      <xdr:row>6</xdr:row>
      <xdr:rowOff>7620</xdr:rowOff>
    </xdr:to>
    <xdr:sp macro="" textlink="">
      <xdr:nvSpPr>
        <xdr:cNvPr id="13" name="Rectangle 7"/>
        <xdr:cNvSpPr>
          <a:spLocks noChangeArrowheads="1"/>
        </xdr:cNvSpPr>
      </xdr:nvSpPr>
      <xdr:spPr>
        <a:xfrm>
          <a:off x="12480925"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339725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397105" y="12463145"/>
          <a:ext cx="1044067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397105"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（基金の使途）</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・公共施設整備等事業基金：公共施設整備のための財源に充てる基金</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・中山間ふるさと水・土保全対策基金：中山間における土地改良施設の多面的機能を良好に発揮させるための地域的な共同活動を支援し、地域の活性化を図るための基金</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・地域コミュニティ施設整備費貸付基金：自治会において集会所等を建設する際に貸し付ける基金</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・過疎地域自立促進基金：過疎地域自立促進計画に掲げる過疎地域自立促進特別事業の円滑な運営を図るための基金</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・富士川町金会館太陽光発電設備管理基金：町民会館太陽光発戦設備の維持管理及び更新に係る事業を円滑に実施するための基金</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・道の駅富士川整備基金：道の駅富士川の施設の整備の財源に充てるための基金</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・森林環境譲与税基金：森林の整備及びその促進に要する経費の財源に充てるための基金</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・スポーツ振興基金：体育施設の整備、スポーツ団体の育成、その他スポーツの振興を図るための基金</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・ふるさと応援基金：地域再生法に規定するまち・ひと・しごと創生寄附活用事業に要する経費の財源に充てるための基金</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地方創生支援事業補助金の財源に充てるため、スポーツ振興基金を取り崩したことによる減少。</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企業版ふるさと納税制度による寄附額をスポーツ振興基金等に積み立てたことによる増。</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公共施設整備等事業基金について、今後予定している中学校新校舎建設事業等の大型事業により取り崩しが生じる可能性があるため、事業費の削減に取り組み、基金残高の減少の抑制に努める。</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951865</xdr:colOff>
      <xdr:row>54</xdr:row>
      <xdr:rowOff>585470</xdr:rowOff>
    </xdr:to>
    <xdr:sp macro="" textlink="">
      <xdr:nvSpPr>
        <xdr:cNvPr id="16" name="Rectangle 7"/>
        <xdr:cNvSpPr>
          <a:spLocks noChangeArrowheads="1"/>
        </xdr:cNvSpPr>
      </xdr:nvSpPr>
      <xdr:spPr>
        <a:xfrm>
          <a:off x="12480925"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339725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397105" y="5278755"/>
          <a:ext cx="1044067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397105"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利息分として</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585</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千円積み立てたことによる増。</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ja-JP" sz="1400" b="0" i="0" u="none" strike="noStrike" kern="0" cap="none" spc="0" normalizeH="0" baseline="0" noProof="0">
              <a:ln>
                <a:noFill/>
              </a:ln>
              <a:solidFill>
                <a:prstClr val="black"/>
              </a:solidFill>
              <a:effectLst/>
              <a:uLnTx/>
              <a:uFillTx/>
              <a:latin typeface="ＭＳ ゴシック"/>
              <a:ea typeface="ＭＳ ゴシック"/>
              <a:cs typeface="+mn-cs"/>
            </a:rPr>
            <a:t>今後、</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中学校新校舎建設事業等の</a:t>
          </a:r>
          <a:r>
            <a:rPr kumimoji="1" lang="ja-JP" altLang="ja-JP" sz="1400" b="0" i="0" u="none" strike="noStrike" kern="0" cap="none" spc="0" normalizeH="0" baseline="0" noProof="0">
              <a:ln>
                <a:noFill/>
              </a:ln>
              <a:solidFill>
                <a:prstClr val="black"/>
              </a:solidFill>
              <a:effectLst/>
              <a:uLnTx/>
              <a:uFillTx/>
              <a:latin typeface="ＭＳ ゴシック"/>
              <a:ea typeface="ＭＳ ゴシック"/>
              <a:cs typeface="+mn-cs"/>
            </a:rPr>
            <a:t>大型事業や人件費の増加等により収支不足が生じ、基金を取り崩さなければならない状況が生じる可能性がある。そのため、計画的な事業実施を図り、単年度歳出額の平準化と経費削減に努め</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、基金残高の増額を目指す。</a:t>
          </a:r>
          <a:endParaRPr kumimoji="0" lang="ja-JP"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480925"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339725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397105" y="8876665"/>
          <a:ext cx="1044067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397105"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普通交付税で措置された臨財債償還分等として</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59,110</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千円積み立てたことによる増。</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近年続いた新庁舎整備事業等の大型事業の償還が始まり、償還額のピークを迎えると当該基金を取り崩す可能性があるため、経費削減等に取り組み、将来に向けた基金残高の増額を目指す。</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1678305</xdr:colOff>
      <xdr:row>44</xdr:row>
      <xdr:rowOff>91440</xdr:rowOff>
    </xdr:to>
    <xdr:sp macro="" textlink="">
      <xdr:nvSpPr>
        <xdr:cNvPr id="22" name="Rectangle 7"/>
        <xdr:cNvSpPr>
          <a:spLocks noChangeArrowheads="1"/>
        </xdr:cNvSpPr>
      </xdr:nvSpPr>
      <xdr:spPr>
        <a:xfrm>
          <a:off x="12480925"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664845" y="411480"/>
          <a:ext cx="11499215"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18303240" y="398780"/>
          <a:ext cx="355663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18328640" y="424180"/>
          <a:ext cx="351218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18354040" y="449580"/>
          <a:ext cx="347472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山梨県富士川町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5765145" y="398780"/>
          <a:ext cx="24244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5790545" y="424180"/>
          <a:ext cx="23799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5815945" y="449580"/>
          <a:ext cx="23228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189865</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759460" y="1179830"/>
          <a:ext cx="873379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873760" y="1211580"/>
          <a:ext cx="125920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189865</xdr:colOff>
      <xdr:row>7</xdr:row>
      <xdr:rowOff>38100</xdr:rowOff>
    </xdr:from>
    <xdr:to xmlns:xdr="http://schemas.openxmlformats.org/drawingml/2006/spreadsheetDrawing">
      <xdr:col>16</xdr:col>
      <xdr:colOff>189865</xdr:colOff>
      <xdr:row>17</xdr:row>
      <xdr:rowOff>38100</xdr:rowOff>
    </xdr:to>
    <xdr:sp macro="" textlink="">
      <xdr:nvSpPr>
        <xdr:cNvPr id="11" name="正方形/長方形 10"/>
        <xdr:cNvSpPr/>
      </xdr:nvSpPr>
      <xdr:spPr>
        <a:xfrm>
          <a:off x="2088515" y="1211580"/>
          <a:ext cx="113919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13,926
13,656
112.00
8,970,776
8,737,528
204,565
5,193,878
9,304,215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284855" y="1211580"/>
          <a:ext cx="138620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4671060" y="1230630"/>
          <a:ext cx="18351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6506210" y="1230630"/>
          <a:ext cx="115189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54.4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7721600" y="1230630"/>
          <a:ext cx="57594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4671060" y="2049780"/>
          <a:ext cx="18351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189865</xdr:colOff>
      <xdr:row>15</xdr:row>
      <xdr:rowOff>158750</xdr:rowOff>
    </xdr:to>
    <xdr:sp macro="" textlink="">
      <xdr:nvSpPr>
        <xdr:cNvPr id="17" name="正方形/長方形 16"/>
        <xdr:cNvSpPr/>
      </xdr:nvSpPr>
      <xdr:spPr>
        <a:xfrm>
          <a:off x="6569710" y="2049780"/>
          <a:ext cx="311340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9714865" y="1179830"/>
          <a:ext cx="1297305"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9930130" y="124333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9930130" y="150622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9930130" y="1828800"/>
          <a:ext cx="115189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9791065" y="1332230"/>
          <a:ext cx="151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189865</xdr:colOff>
      <xdr:row>10</xdr:row>
      <xdr:rowOff>127000</xdr:rowOff>
    </xdr:from>
    <xdr:to xmlns:xdr="http://schemas.openxmlformats.org/drawingml/2006/spreadsheetDrawing">
      <xdr:col>51</xdr:col>
      <xdr:colOff>189865</xdr:colOff>
      <xdr:row>11</xdr:row>
      <xdr:rowOff>95250</xdr:rowOff>
    </xdr:to>
    <xdr:cxnSp macro="">
      <xdr:nvCxnSpPr>
        <xdr:cNvPr id="23" name="直線コネクタ 22"/>
        <xdr:cNvCxnSpPr/>
      </xdr:nvCxnSpPr>
      <xdr:spPr>
        <a:xfrm>
          <a:off x="9872980" y="18034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9791065" y="180340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189865</xdr:colOff>
      <xdr:row>12</xdr:row>
      <xdr:rowOff>22225</xdr:rowOff>
    </xdr:from>
    <xdr:to xmlns:xdr="http://schemas.openxmlformats.org/drawingml/2006/spreadsheetDrawing">
      <xdr:col>51</xdr:col>
      <xdr:colOff>189865</xdr:colOff>
      <xdr:row>12</xdr:row>
      <xdr:rowOff>161925</xdr:rowOff>
    </xdr:to>
    <xdr:cxnSp macro="">
      <xdr:nvCxnSpPr>
        <xdr:cNvPr id="25" name="直線コネクタ 24"/>
        <xdr:cNvCxnSpPr/>
      </xdr:nvCxnSpPr>
      <xdr:spPr>
        <a:xfrm flipV="1">
          <a:off x="9872980" y="203390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9791065" y="217678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9825990" y="128143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9825990" y="154051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0625" cy="259080"/>
    <xdr:sp macro="" textlink="">
      <xdr:nvSpPr>
        <xdr:cNvPr id="29" name="テキスト ボックス 28"/>
        <xdr:cNvSpPr txBox="1"/>
      </xdr:nvSpPr>
      <xdr:spPr>
        <a:xfrm>
          <a:off x="702945" y="2945130"/>
          <a:ext cx="8810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180" cy="259080"/>
    <xdr:sp macro="" textlink="">
      <xdr:nvSpPr>
        <xdr:cNvPr id="30" name="テキスト ボックス 29"/>
        <xdr:cNvSpPr txBox="1"/>
      </xdr:nvSpPr>
      <xdr:spPr>
        <a:xfrm>
          <a:off x="702945" y="3191510"/>
          <a:ext cx="57581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4900" cy="258445"/>
    <xdr:sp macro="" textlink="">
      <xdr:nvSpPr>
        <xdr:cNvPr id="31" name="テキスト ボックス 30"/>
        <xdr:cNvSpPr txBox="1"/>
      </xdr:nvSpPr>
      <xdr:spPr>
        <a:xfrm>
          <a:off x="702945" y="3441700"/>
          <a:ext cx="8724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0745" cy="259080"/>
    <xdr:sp macro="" textlink="">
      <xdr:nvSpPr>
        <xdr:cNvPr id="32" name="テキスト ボックス 31"/>
        <xdr:cNvSpPr txBox="1"/>
      </xdr:nvSpPr>
      <xdr:spPr>
        <a:xfrm>
          <a:off x="702945" y="3688080"/>
          <a:ext cx="5960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5780" cy="259080"/>
    <xdr:sp macro="" textlink="">
      <xdr:nvSpPr>
        <xdr:cNvPr id="33" name="テキスト ボックス 32"/>
        <xdr:cNvSpPr txBox="1"/>
      </xdr:nvSpPr>
      <xdr:spPr>
        <a:xfrm>
          <a:off x="702945" y="3938270"/>
          <a:ext cx="814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190" cy="424815"/>
    <xdr:sp macro="" textlink="">
      <xdr:nvSpPr>
        <xdr:cNvPr id="34" name="テキスト ボックス 33"/>
        <xdr:cNvSpPr txBox="1"/>
      </xdr:nvSpPr>
      <xdr:spPr>
        <a:xfrm>
          <a:off x="702945" y="4188460"/>
          <a:ext cx="8759190"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150" cy="259080"/>
    <xdr:sp macro="" textlink="">
      <xdr:nvSpPr>
        <xdr:cNvPr id="35" name="テキスト ボックス 34"/>
        <xdr:cNvSpPr txBox="1"/>
      </xdr:nvSpPr>
      <xdr:spPr>
        <a:xfrm>
          <a:off x="702945" y="443484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02945" y="490601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9245"/>
    <xdr:sp macro="" textlink="">
      <xdr:nvSpPr>
        <xdr:cNvPr id="37" name="テキスト ボックス 36"/>
        <xdr:cNvSpPr txBox="1"/>
      </xdr:nvSpPr>
      <xdr:spPr>
        <a:xfrm>
          <a:off x="1619250" y="5260340"/>
          <a:ext cx="1272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1000" cy="358775"/>
    <xdr:sp macro="" textlink="">
      <xdr:nvSpPr>
        <xdr:cNvPr id="38" name="テキスト ボックス 37"/>
        <xdr:cNvSpPr txBox="1"/>
      </xdr:nvSpPr>
      <xdr:spPr>
        <a:xfrm>
          <a:off x="2880995" y="523494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354320" y="5156200"/>
          <a:ext cx="138620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354320" y="5342890"/>
          <a:ext cx="138620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6847840" y="515620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6847840" y="534289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8170545" y="515620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8170545" y="534289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02945" y="565277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5481320" y="565277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189865</xdr:colOff>
      <xdr:row>35</xdr:row>
      <xdr:rowOff>31750</xdr:rowOff>
    </xdr:to>
    <xdr:sp macro="" textlink="">
      <xdr:nvSpPr>
        <xdr:cNvPr id="47" name="正方形/長方形 46"/>
        <xdr:cNvSpPr/>
      </xdr:nvSpPr>
      <xdr:spPr>
        <a:xfrm>
          <a:off x="5481320" y="5652770"/>
          <a:ext cx="3442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189865</xdr:colOff>
      <xdr:row>47</xdr:row>
      <xdr:rowOff>69850</xdr:rowOff>
    </xdr:to>
    <xdr:sp macro="" textlink="" fLocksText="0">
      <xdr:nvSpPr>
        <xdr:cNvPr id="48" name="テキスト ボックス 47"/>
        <xdr:cNvSpPr txBox="1"/>
      </xdr:nvSpPr>
      <xdr:spPr>
        <a:xfrm>
          <a:off x="5588635" y="5962650"/>
          <a:ext cx="523367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aseline="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財政力指数は前年と比較し横ばいであるが、類似団体平均を下回る数値となっている。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人口減少や高齢化が進むことから、歳出の見直しを実施するとともに、町税等の徴収率の向上やふるさと納税といった自主財源の確保に取り組む。また、行政運営の効率化を図り財政基盤の強化に取り組む。</a:t>
          </a: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02945" y="80124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46</xdr:row>
      <xdr:rowOff>3175</xdr:rowOff>
    </xdr:from>
    <xdr:to xmlns:xdr="http://schemas.openxmlformats.org/drawingml/2006/spreadsheetDrawing">
      <xdr:col>27</xdr:col>
      <xdr:colOff>184150</xdr:colOff>
      <xdr:row>46</xdr:row>
      <xdr:rowOff>3175</xdr:rowOff>
    </xdr:to>
    <xdr:cxnSp macro="">
      <xdr:nvCxnSpPr>
        <xdr:cNvPr id="50" name="直線コネクタ 49"/>
        <xdr:cNvCxnSpPr/>
      </xdr:nvCxnSpPr>
      <xdr:spPr>
        <a:xfrm>
          <a:off x="702945" y="771461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45</xdr:row>
      <xdr:rowOff>32385</xdr:rowOff>
    </xdr:from>
    <xdr:ext cx="762000" cy="258445"/>
    <xdr:sp macro="" textlink="">
      <xdr:nvSpPr>
        <xdr:cNvPr id="51" name="テキスト ボックス 50"/>
        <xdr:cNvSpPr txBox="1"/>
      </xdr:nvSpPr>
      <xdr:spPr>
        <a:xfrm>
          <a:off x="0" y="7576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44450</xdr:rowOff>
    </xdr:from>
    <xdr:to xmlns:xdr="http://schemas.openxmlformats.org/drawingml/2006/spreadsheetDrawing">
      <xdr:col>27</xdr:col>
      <xdr:colOff>184150</xdr:colOff>
      <xdr:row>44</xdr:row>
      <xdr:rowOff>44450</xdr:rowOff>
    </xdr:to>
    <xdr:cxnSp macro="">
      <xdr:nvCxnSpPr>
        <xdr:cNvPr id="52" name="直線コネクタ 51"/>
        <xdr:cNvCxnSpPr/>
      </xdr:nvCxnSpPr>
      <xdr:spPr>
        <a:xfrm>
          <a:off x="702945" y="742061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43</xdr:row>
      <xdr:rowOff>73660</xdr:rowOff>
    </xdr:from>
    <xdr:ext cx="762000" cy="258445"/>
    <xdr:sp macro="" textlink="">
      <xdr:nvSpPr>
        <xdr:cNvPr id="53" name="テキスト ボックス 52"/>
        <xdr:cNvSpPr txBox="1"/>
      </xdr:nvSpPr>
      <xdr:spPr>
        <a:xfrm>
          <a:off x="0" y="7282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85725</xdr:rowOff>
    </xdr:from>
    <xdr:to xmlns:xdr="http://schemas.openxmlformats.org/drawingml/2006/spreadsheetDrawing">
      <xdr:col>27</xdr:col>
      <xdr:colOff>184150</xdr:colOff>
      <xdr:row>42</xdr:row>
      <xdr:rowOff>85725</xdr:rowOff>
    </xdr:to>
    <xdr:cxnSp macro="">
      <xdr:nvCxnSpPr>
        <xdr:cNvPr id="54" name="直線コネクタ 53"/>
        <xdr:cNvCxnSpPr/>
      </xdr:nvCxnSpPr>
      <xdr:spPr>
        <a:xfrm>
          <a:off x="702945" y="71266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114935</xdr:rowOff>
    </xdr:from>
    <xdr:ext cx="762000" cy="259080"/>
    <xdr:sp macro="" textlink="">
      <xdr:nvSpPr>
        <xdr:cNvPr id="55" name="テキスト ボックス 54"/>
        <xdr:cNvSpPr txBox="1"/>
      </xdr:nvSpPr>
      <xdr:spPr>
        <a:xfrm>
          <a:off x="0" y="6988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6" name="直線コネクタ 55"/>
        <xdr:cNvCxnSpPr/>
      </xdr:nvCxnSpPr>
      <xdr:spPr>
        <a:xfrm>
          <a:off x="702945" y="68326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9080"/>
    <xdr:sp macro="" textlink="">
      <xdr:nvSpPr>
        <xdr:cNvPr id="57" name="テキスト ボックス 56"/>
        <xdr:cNvSpPr txBox="1"/>
      </xdr:nvSpPr>
      <xdr:spPr>
        <a:xfrm>
          <a:off x="0" y="669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167640</xdr:rowOff>
    </xdr:from>
    <xdr:to xmlns:xdr="http://schemas.openxmlformats.org/drawingml/2006/spreadsheetDrawing">
      <xdr:col>27</xdr:col>
      <xdr:colOff>184150</xdr:colOff>
      <xdr:row>38</xdr:row>
      <xdr:rowOff>167640</xdr:rowOff>
    </xdr:to>
    <xdr:cxnSp macro="">
      <xdr:nvCxnSpPr>
        <xdr:cNvPr id="58" name="直線コネクタ 57"/>
        <xdr:cNvCxnSpPr/>
      </xdr:nvCxnSpPr>
      <xdr:spPr>
        <a:xfrm>
          <a:off x="702945" y="65379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26035</xdr:rowOff>
    </xdr:from>
    <xdr:ext cx="762000" cy="259080"/>
    <xdr:sp macro="" textlink="">
      <xdr:nvSpPr>
        <xdr:cNvPr id="59" name="テキスト ボックス 58"/>
        <xdr:cNvSpPr txBox="1"/>
      </xdr:nvSpPr>
      <xdr:spPr>
        <a:xfrm>
          <a:off x="0" y="6396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38100</xdr:rowOff>
    </xdr:from>
    <xdr:to xmlns:xdr="http://schemas.openxmlformats.org/drawingml/2006/spreadsheetDrawing">
      <xdr:col>27</xdr:col>
      <xdr:colOff>184150</xdr:colOff>
      <xdr:row>37</xdr:row>
      <xdr:rowOff>38100</xdr:rowOff>
    </xdr:to>
    <xdr:cxnSp macro="">
      <xdr:nvCxnSpPr>
        <xdr:cNvPr id="60" name="直線コネクタ 59"/>
        <xdr:cNvCxnSpPr/>
      </xdr:nvCxnSpPr>
      <xdr:spPr>
        <a:xfrm>
          <a:off x="702945" y="62407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67310</xdr:rowOff>
    </xdr:from>
    <xdr:ext cx="762000" cy="259080"/>
    <xdr:sp macro="" textlink="">
      <xdr:nvSpPr>
        <xdr:cNvPr id="61" name="テキスト ボックス 60"/>
        <xdr:cNvSpPr txBox="1"/>
      </xdr:nvSpPr>
      <xdr:spPr>
        <a:xfrm>
          <a:off x="0" y="6102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79375</xdr:rowOff>
    </xdr:from>
    <xdr:to xmlns:xdr="http://schemas.openxmlformats.org/drawingml/2006/spreadsheetDrawing">
      <xdr:col>27</xdr:col>
      <xdr:colOff>184150</xdr:colOff>
      <xdr:row>35</xdr:row>
      <xdr:rowOff>79375</xdr:rowOff>
    </xdr:to>
    <xdr:cxnSp macro="">
      <xdr:nvCxnSpPr>
        <xdr:cNvPr id="62" name="直線コネクタ 61"/>
        <xdr:cNvCxnSpPr/>
      </xdr:nvCxnSpPr>
      <xdr:spPr>
        <a:xfrm>
          <a:off x="702945" y="594677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108585</xdr:rowOff>
    </xdr:from>
    <xdr:ext cx="762000" cy="258445"/>
    <xdr:sp macro="" textlink="">
      <xdr:nvSpPr>
        <xdr:cNvPr id="63" name="テキスト ボックス 62"/>
        <xdr:cNvSpPr txBox="1"/>
      </xdr:nvSpPr>
      <xdr:spPr>
        <a:xfrm>
          <a:off x="0" y="5808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4" name="直線コネクタ 63"/>
        <xdr:cNvCxnSpPr/>
      </xdr:nvCxnSpPr>
      <xdr:spPr>
        <a:xfrm>
          <a:off x="702945" y="565277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5" name="テキスト ボックス 64"/>
        <xdr:cNvSpPr txBox="1"/>
      </xdr:nvSpPr>
      <xdr:spPr>
        <a:xfrm>
          <a:off x="0" y="551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6" name="財政力グラフ枠"/>
        <xdr:cNvSpPr/>
      </xdr:nvSpPr>
      <xdr:spPr>
        <a:xfrm>
          <a:off x="702945" y="565277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59055</xdr:rowOff>
    </xdr:from>
    <xdr:to xmlns:xdr="http://schemas.openxmlformats.org/drawingml/2006/spreadsheetDrawing">
      <xdr:col>23</xdr:col>
      <xdr:colOff>133350</xdr:colOff>
      <xdr:row>44</xdr:row>
      <xdr:rowOff>144780</xdr:rowOff>
    </xdr:to>
    <xdr:cxnSp macro="">
      <xdr:nvCxnSpPr>
        <xdr:cNvPr id="67" name="直線コネクタ 66"/>
        <xdr:cNvCxnSpPr/>
      </xdr:nvCxnSpPr>
      <xdr:spPr>
        <a:xfrm flipV="1">
          <a:off x="4500245" y="6094095"/>
          <a:ext cx="0" cy="14268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116840</xdr:rowOff>
    </xdr:from>
    <xdr:ext cx="761365" cy="259080"/>
    <xdr:sp macro="" textlink="">
      <xdr:nvSpPr>
        <xdr:cNvPr id="68" name="財政力最小値テキスト"/>
        <xdr:cNvSpPr txBox="1"/>
      </xdr:nvSpPr>
      <xdr:spPr>
        <a:xfrm>
          <a:off x="4569460" y="7493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144780</xdr:rowOff>
    </xdr:from>
    <xdr:to xmlns:xdr="http://schemas.openxmlformats.org/drawingml/2006/spreadsheetDrawing">
      <xdr:col>24</xdr:col>
      <xdr:colOff>12700</xdr:colOff>
      <xdr:row>44</xdr:row>
      <xdr:rowOff>144780</xdr:rowOff>
    </xdr:to>
    <xdr:cxnSp macro="">
      <xdr:nvCxnSpPr>
        <xdr:cNvPr id="69" name="直線コネクタ 68"/>
        <xdr:cNvCxnSpPr/>
      </xdr:nvCxnSpPr>
      <xdr:spPr>
        <a:xfrm>
          <a:off x="4411345" y="752094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145415</xdr:rowOff>
    </xdr:from>
    <xdr:ext cx="761365" cy="258445"/>
    <xdr:sp macro="" textlink="">
      <xdr:nvSpPr>
        <xdr:cNvPr id="70" name="財政力最大値テキスト"/>
        <xdr:cNvSpPr txBox="1"/>
      </xdr:nvSpPr>
      <xdr:spPr>
        <a:xfrm>
          <a:off x="4569460" y="58451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59055</xdr:rowOff>
    </xdr:from>
    <xdr:to xmlns:xdr="http://schemas.openxmlformats.org/drawingml/2006/spreadsheetDrawing">
      <xdr:col>24</xdr:col>
      <xdr:colOff>12700</xdr:colOff>
      <xdr:row>36</xdr:row>
      <xdr:rowOff>59055</xdr:rowOff>
    </xdr:to>
    <xdr:cxnSp macro="">
      <xdr:nvCxnSpPr>
        <xdr:cNvPr id="71" name="直線コネクタ 70"/>
        <xdr:cNvCxnSpPr/>
      </xdr:nvCxnSpPr>
      <xdr:spPr>
        <a:xfrm>
          <a:off x="4411345" y="60940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4445</xdr:rowOff>
    </xdr:from>
    <xdr:to xmlns:xdr="http://schemas.openxmlformats.org/drawingml/2006/spreadsheetDrawing">
      <xdr:col>23</xdr:col>
      <xdr:colOff>133350</xdr:colOff>
      <xdr:row>44</xdr:row>
      <xdr:rowOff>4445</xdr:rowOff>
    </xdr:to>
    <xdr:cxnSp macro="">
      <xdr:nvCxnSpPr>
        <xdr:cNvPr id="72" name="直線コネクタ 71"/>
        <xdr:cNvCxnSpPr/>
      </xdr:nvCxnSpPr>
      <xdr:spPr>
        <a:xfrm>
          <a:off x="3740785" y="7380605"/>
          <a:ext cx="7594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40640</xdr:rowOff>
    </xdr:from>
    <xdr:ext cx="761365" cy="259080"/>
    <xdr:sp macro="" textlink="">
      <xdr:nvSpPr>
        <xdr:cNvPr id="73" name="財政力平均値テキスト"/>
        <xdr:cNvSpPr txBox="1"/>
      </xdr:nvSpPr>
      <xdr:spPr>
        <a:xfrm>
          <a:off x="4569460" y="708152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24130</xdr:rowOff>
    </xdr:from>
    <xdr:to xmlns:xdr="http://schemas.openxmlformats.org/drawingml/2006/spreadsheetDrawing">
      <xdr:col>23</xdr:col>
      <xdr:colOff>184150</xdr:colOff>
      <xdr:row>43</xdr:row>
      <xdr:rowOff>125730</xdr:rowOff>
    </xdr:to>
    <xdr:sp macro="" textlink="">
      <xdr:nvSpPr>
        <xdr:cNvPr id="74" name="フローチャート: 判断 73"/>
        <xdr:cNvSpPr/>
      </xdr:nvSpPr>
      <xdr:spPr>
        <a:xfrm>
          <a:off x="4449445" y="723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4445</xdr:rowOff>
    </xdr:from>
    <xdr:to xmlns:xdr="http://schemas.openxmlformats.org/drawingml/2006/spreadsheetDrawing">
      <xdr:col>19</xdr:col>
      <xdr:colOff>133350</xdr:colOff>
      <xdr:row>44</xdr:row>
      <xdr:rowOff>4445</xdr:rowOff>
    </xdr:to>
    <xdr:cxnSp macro="">
      <xdr:nvCxnSpPr>
        <xdr:cNvPr id="75" name="直線コネクタ 74"/>
        <xdr:cNvCxnSpPr/>
      </xdr:nvCxnSpPr>
      <xdr:spPr>
        <a:xfrm>
          <a:off x="2930525" y="7380605"/>
          <a:ext cx="8102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34290</xdr:rowOff>
    </xdr:from>
    <xdr:to xmlns:xdr="http://schemas.openxmlformats.org/drawingml/2006/spreadsheetDrawing">
      <xdr:col>19</xdr:col>
      <xdr:colOff>184150</xdr:colOff>
      <xdr:row>43</xdr:row>
      <xdr:rowOff>135890</xdr:rowOff>
    </xdr:to>
    <xdr:sp macro="" textlink="">
      <xdr:nvSpPr>
        <xdr:cNvPr id="76" name="フローチャート: 判断 75"/>
        <xdr:cNvSpPr/>
      </xdr:nvSpPr>
      <xdr:spPr>
        <a:xfrm>
          <a:off x="3689985"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146050</xdr:rowOff>
    </xdr:from>
    <xdr:ext cx="736600" cy="258445"/>
    <xdr:sp macro="" textlink="">
      <xdr:nvSpPr>
        <xdr:cNvPr id="77" name="テキスト ボックス 76"/>
        <xdr:cNvSpPr txBox="1"/>
      </xdr:nvSpPr>
      <xdr:spPr>
        <a:xfrm>
          <a:off x="3399155" y="70192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165735</xdr:rowOff>
    </xdr:from>
    <xdr:to xmlns:xdr="http://schemas.openxmlformats.org/drawingml/2006/spreadsheetDrawing">
      <xdr:col>15</xdr:col>
      <xdr:colOff>82550</xdr:colOff>
      <xdr:row>44</xdr:row>
      <xdr:rowOff>4445</xdr:rowOff>
    </xdr:to>
    <xdr:cxnSp macro="">
      <xdr:nvCxnSpPr>
        <xdr:cNvPr id="78" name="直線コネクタ 77"/>
        <xdr:cNvCxnSpPr/>
      </xdr:nvCxnSpPr>
      <xdr:spPr>
        <a:xfrm>
          <a:off x="2120265" y="7374255"/>
          <a:ext cx="81026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34290</xdr:rowOff>
    </xdr:from>
    <xdr:to xmlns:xdr="http://schemas.openxmlformats.org/drawingml/2006/spreadsheetDrawing">
      <xdr:col>15</xdr:col>
      <xdr:colOff>133350</xdr:colOff>
      <xdr:row>43</xdr:row>
      <xdr:rowOff>135890</xdr:rowOff>
    </xdr:to>
    <xdr:sp macro="" textlink="">
      <xdr:nvSpPr>
        <xdr:cNvPr id="79" name="フローチャート: 判断 78"/>
        <xdr:cNvSpPr/>
      </xdr:nvSpPr>
      <xdr:spPr>
        <a:xfrm>
          <a:off x="2879725"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146050</xdr:rowOff>
    </xdr:from>
    <xdr:ext cx="761365" cy="258445"/>
    <xdr:sp macro="" textlink="">
      <xdr:nvSpPr>
        <xdr:cNvPr id="80" name="テキスト ボックス 79"/>
        <xdr:cNvSpPr txBox="1"/>
      </xdr:nvSpPr>
      <xdr:spPr>
        <a:xfrm>
          <a:off x="2588895" y="70192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189865</xdr:colOff>
      <xdr:row>43</xdr:row>
      <xdr:rowOff>155575</xdr:rowOff>
    </xdr:from>
    <xdr:to xmlns:xdr="http://schemas.openxmlformats.org/drawingml/2006/spreadsheetDrawing">
      <xdr:col>11</xdr:col>
      <xdr:colOff>31750</xdr:colOff>
      <xdr:row>43</xdr:row>
      <xdr:rowOff>165735</xdr:rowOff>
    </xdr:to>
    <xdr:cxnSp macro="">
      <xdr:nvCxnSpPr>
        <xdr:cNvPr id="81" name="直線コネクタ 80"/>
        <xdr:cNvCxnSpPr/>
      </xdr:nvCxnSpPr>
      <xdr:spPr>
        <a:xfrm>
          <a:off x="1329055" y="7364095"/>
          <a:ext cx="79121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189865</xdr:colOff>
      <xdr:row>43</xdr:row>
      <xdr:rowOff>24130</xdr:rowOff>
    </xdr:from>
    <xdr:to xmlns:xdr="http://schemas.openxmlformats.org/drawingml/2006/spreadsheetDrawing">
      <xdr:col>11</xdr:col>
      <xdr:colOff>82550</xdr:colOff>
      <xdr:row>43</xdr:row>
      <xdr:rowOff>125730</xdr:rowOff>
    </xdr:to>
    <xdr:sp macro="" textlink="">
      <xdr:nvSpPr>
        <xdr:cNvPr id="82" name="フローチャート: 判断 81"/>
        <xdr:cNvSpPr/>
      </xdr:nvSpPr>
      <xdr:spPr>
        <a:xfrm>
          <a:off x="2088515" y="7232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135890</xdr:rowOff>
    </xdr:from>
    <xdr:ext cx="761365" cy="259080"/>
    <xdr:sp macro="" textlink="">
      <xdr:nvSpPr>
        <xdr:cNvPr id="83" name="テキスト ボックス 82"/>
        <xdr:cNvSpPr txBox="1"/>
      </xdr:nvSpPr>
      <xdr:spPr>
        <a:xfrm>
          <a:off x="1778635" y="70091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4445</xdr:rowOff>
    </xdr:from>
    <xdr:to xmlns:xdr="http://schemas.openxmlformats.org/drawingml/2006/spreadsheetDrawing">
      <xdr:col>7</xdr:col>
      <xdr:colOff>31750</xdr:colOff>
      <xdr:row>43</xdr:row>
      <xdr:rowOff>106045</xdr:rowOff>
    </xdr:to>
    <xdr:sp macro="" textlink="">
      <xdr:nvSpPr>
        <xdr:cNvPr id="84" name="フローチャート: 判断 83"/>
        <xdr:cNvSpPr/>
      </xdr:nvSpPr>
      <xdr:spPr>
        <a:xfrm>
          <a:off x="1278890" y="721296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116205</xdr:rowOff>
    </xdr:from>
    <xdr:ext cx="762000" cy="259080"/>
    <xdr:sp macro="" textlink="">
      <xdr:nvSpPr>
        <xdr:cNvPr id="85" name="テキスト ボックス 84"/>
        <xdr:cNvSpPr txBox="1"/>
      </xdr:nvSpPr>
      <xdr:spPr>
        <a:xfrm>
          <a:off x="968375" y="6989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1365" cy="259080"/>
    <xdr:sp macro="" textlink="">
      <xdr:nvSpPr>
        <xdr:cNvPr id="86" name="テキスト ボックス 85"/>
        <xdr:cNvSpPr txBox="1"/>
      </xdr:nvSpPr>
      <xdr:spPr>
        <a:xfrm>
          <a:off x="430403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1365" cy="259080"/>
    <xdr:sp macro="" textlink="">
      <xdr:nvSpPr>
        <xdr:cNvPr id="87" name="テキスト ボックス 86"/>
        <xdr:cNvSpPr txBox="1"/>
      </xdr:nvSpPr>
      <xdr:spPr>
        <a:xfrm>
          <a:off x="354457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8" name="テキスト ボックス 87"/>
        <xdr:cNvSpPr txBox="1"/>
      </xdr:nvSpPr>
      <xdr:spPr>
        <a:xfrm>
          <a:off x="273431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9" name="テキスト ボックス 88"/>
        <xdr:cNvSpPr txBox="1"/>
      </xdr:nvSpPr>
      <xdr:spPr>
        <a:xfrm>
          <a:off x="192405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1365" cy="259080"/>
    <xdr:sp macro="" textlink="">
      <xdr:nvSpPr>
        <xdr:cNvPr id="90" name="テキスト ボックス 89"/>
        <xdr:cNvSpPr txBox="1"/>
      </xdr:nvSpPr>
      <xdr:spPr>
        <a:xfrm>
          <a:off x="1133475"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125095</xdr:rowOff>
    </xdr:from>
    <xdr:to xmlns:xdr="http://schemas.openxmlformats.org/drawingml/2006/spreadsheetDrawing">
      <xdr:col>23</xdr:col>
      <xdr:colOff>184150</xdr:colOff>
      <xdr:row>44</xdr:row>
      <xdr:rowOff>55245</xdr:rowOff>
    </xdr:to>
    <xdr:sp macro="" textlink="">
      <xdr:nvSpPr>
        <xdr:cNvPr id="91" name="楕円 90"/>
        <xdr:cNvSpPr/>
      </xdr:nvSpPr>
      <xdr:spPr>
        <a:xfrm>
          <a:off x="4449445" y="7333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97155</xdr:rowOff>
    </xdr:from>
    <xdr:ext cx="761365" cy="259080"/>
    <xdr:sp macro="" textlink="">
      <xdr:nvSpPr>
        <xdr:cNvPr id="92" name="財政力該当値テキスト"/>
        <xdr:cNvSpPr txBox="1"/>
      </xdr:nvSpPr>
      <xdr:spPr>
        <a:xfrm>
          <a:off x="4569460" y="73056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125095</xdr:rowOff>
    </xdr:from>
    <xdr:to xmlns:xdr="http://schemas.openxmlformats.org/drawingml/2006/spreadsheetDrawing">
      <xdr:col>19</xdr:col>
      <xdr:colOff>184150</xdr:colOff>
      <xdr:row>44</xdr:row>
      <xdr:rowOff>55245</xdr:rowOff>
    </xdr:to>
    <xdr:sp macro="" textlink="">
      <xdr:nvSpPr>
        <xdr:cNvPr id="93" name="楕円 92"/>
        <xdr:cNvSpPr/>
      </xdr:nvSpPr>
      <xdr:spPr>
        <a:xfrm>
          <a:off x="3689985" y="7333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40005</xdr:rowOff>
    </xdr:from>
    <xdr:ext cx="736600" cy="259080"/>
    <xdr:sp macro="" textlink="">
      <xdr:nvSpPr>
        <xdr:cNvPr id="94" name="テキスト ボックス 93"/>
        <xdr:cNvSpPr txBox="1"/>
      </xdr:nvSpPr>
      <xdr:spPr>
        <a:xfrm>
          <a:off x="3399155" y="74161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125095</xdr:rowOff>
    </xdr:from>
    <xdr:to xmlns:xdr="http://schemas.openxmlformats.org/drawingml/2006/spreadsheetDrawing">
      <xdr:col>15</xdr:col>
      <xdr:colOff>133350</xdr:colOff>
      <xdr:row>44</xdr:row>
      <xdr:rowOff>55245</xdr:rowOff>
    </xdr:to>
    <xdr:sp macro="" textlink="">
      <xdr:nvSpPr>
        <xdr:cNvPr id="95" name="楕円 94"/>
        <xdr:cNvSpPr/>
      </xdr:nvSpPr>
      <xdr:spPr>
        <a:xfrm>
          <a:off x="2879725" y="7333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40005</xdr:rowOff>
    </xdr:from>
    <xdr:ext cx="761365" cy="259080"/>
    <xdr:sp macro="" textlink="">
      <xdr:nvSpPr>
        <xdr:cNvPr id="96" name="テキスト ボックス 95"/>
        <xdr:cNvSpPr txBox="1"/>
      </xdr:nvSpPr>
      <xdr:spPr>
        <a:xfrm>
          <a:off x="2588895" y="74161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189865</xdr:colOff>
      <xdr:row>43</xdr:row>
      <xdr:rowOff>114935</xdr:rowOff>
    </xdr:from>
    <xdr:to xmlns:xdr="http://schemas.openxmlformats.org/drawingml/2006/spreadsheetDrawing">
      <xdr:col>11</xdr:col>
      <xdr:colOff>82550</xdr:colOff>
      <xdr:row>44</xdr:row>
      <xdr:rowOff>45085</xdr:rowOff>
    </xdr:to>
    <xdr:sp macro="" textlink="">
      <xdr:nvSpPr>
        <xdr:cNvPr id="97" name="楕円 96"/>
        <xdr:cNvSpPr/>
      </xdr:nvSpPr>
      <xdr:spPr>
        <a:xfrm>
          <a:off x="2088515" y="732345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29845</xdr:rowOff>
    </xdr:from>
    <xdr:ext cx="761365" cy="258445"/>
    <xdr:sp macro="" textlink="">
      <xdr:nvSpPr>
        <xdr:cNvPr id="98" name="テキスト ボックス 97"/>
        <xdr:cNvSpPr txBox="1"/>
      </xdr:nvSpPr>
      <xdr:spPr>
        <a:xfrm>
          <a:off x="1778635" y="74060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104775</xdr:rowOff>
    </xdr:from>
    <xdr:to xmlns:xdr="http://schemas.openxmlformats.org/drawingml/2006/spreadsheetDrawing">
      <xdr:col>7</xdr:col>
      <xdr:colOff>31750</xdr:colOff>
      <xdr:row>44</xdr:row>
      <xdr:rowOff>34925</xdr:rowOff>
    </xdr:to>
    <xdr:sp macro="" textlink="">
      <xdr:nvSpPr>
        <xdr:cNvPr id="99" name="楕円 98"/>
        <xdr:cNvSpPr/>
      </xdr:nvSpPr>
      <xdr:spPr>
        <a:xfrm>
          <a:off x="1278890" y="731329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19685</xdr:rowOff>
    </xdr:from>
    <xdr:ext cx="762000" cy="259080"/>
    <xdr:sp macro="" textlink="">
      <xdr:nvSpPr>
        <xdr:cNvPr id="100" name="テキスト ボックス 99"/>
        <xdr:cNvSpPr txBox="1"/>
      </xdr:nvSpPr>
      <xdr:spPr>
        <a:xfrm>
          <a:off x="968375" y="7395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1" name="正方形/長方形 100"/>
        <xdr:cNvSpPr/>
      </xdr:nvSpPr>
      <xdr:spPr>
        <a:xfrm>
          <a:off x="702945" y="863219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275" cy="309245"/>
    <xdr:sp macro="" textlink="">
      <xdr:nvSpPr>
        <xdr:cNvPr id="102" name="テキスト ボックス 101"/>
        <xdr:cNvSpPr txBox="1"/>
      </xdr:nvSpPr>
      <xdr:spPr>
        <a:xfrm>
          <a:off x="1536065" y="8986520"/>
          <a:ext cx="143827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775"/>
    <xdr:sp macro="" textlink="">
      <xdr:nvSpPr>
        <xdr:cNvPr id="103" name="テキスト ボックス 102"/>
        <xdr:cNvSpPr txBox="1"/>
      </xdr:nvSpPr>
      <xdr:spPr>
        <a:xfrm>
          <a:off x="2964180" y="896112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[86.1%]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4" name="正方形/長方形 103"/>
        <xdr:cNvSpPr/>
      </xdr:nvSpPr>
      <xdr:spPr>
        <a:xfrm>
          <a:off x="5354320" y="8882380"/>
          <a:ext cx="138620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5" name="正方形/長方形 104"/>
        <xdr:cNvSpPr/>
      </xdr:nvSpPr>
      <xdr:spPr>
        <a:xfrm>
          <a:off x="5354320" y="9065260"/>
          <a:ext cx="138620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6" name="正方形/長方形 105"/>
        <xdr:cNvSpPr/>
      </xdr:nvSpPr>
      <xdr:spPr>
        <a:xfrm>
          <a:off x="6847840" y="888238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7" name="正方形/長方形 106"/>
        <xdr:cNvSpPr/>
      </xdr:nvSpPr>
      <xdr:spPr>
        <a:xfrm>
          <a:off x="6847840" y="906526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8" name="正方形/長方形 107"/>
        <xdr:cNvSpPr/>
      </xdr:nvSpPr>
      <xdr:spPr>
        <a:xfrm>
          <a:off x="8170545" y="888238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9" name="正方形/長方形 108"/>
        <xdr:cNvSpPr/>
      </xdr:nvSpPr>
      <xdr:spPr>
        <a:xfrm>
          <a:off x="8170545" y="906526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10" name="正方形/長方形 109"/>
        <xdr:cNvSpPr/>
      </xdr:nvSpPr>
      <xdr:spPr>
        <a:xfrm>
          <a:off x="702945" y="9378950"/>
          <a:ext cx="460756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1" name="正方形/長方形 110"/>
        <xdr:cNvSpPr/>
      </xdr:nvSpPr>
      <xdr:spPr>
        <a:xfrm>
          <a:off x="5481320" y="9378950"/>
          <a:ext cx="546163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189865</xdr:colOff>
      <xdr:row>57</xdr:row>
      <xdr:rowOff>69850</xdr:rowOff>
    </xdr:to>
    <xdr:sp macro="" textlink="">
      <xdr:nvSpPr>
        <xdr:cNvPr id="112" name="正方形/長方形 111"/>
        <xdr:cNvSpPr/>
      </xdr:nvSpPr>
      <xdr:spPr>
        <a:xfrm>
          <a:off x="5481320" y="9378950"/>
          <a:ext cx="3442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189865</xdr:colOff>
      <xdr:row>69</xdr:row>
      <xdr:rowOff>107950</xdr:rowOff>
    </xdr:to>
    <xdr:sp macro="" textlink="" fLocksText="0">
      <xdr:nvSpPr>
        <xdr:cNvPr id="113" name="テキスト ボックス 112"/>
        <xdr:cNvSpPr txBox="1"/>
      </xdr:nvSpPr>
      <xdr:spPr>
        <a:xfrm>
          <a:off x="5588635" y="9688830"/>
          <a:ext cx="523367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dk1"/>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経常収支比率は前年と比較し</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減少し、類似団体を下回る数値となっている。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しかしながら、数値としては高い水準であり、今後は、大型事業の償還が本格的に始まることからさらなる上昇が見込まれている。そのため、事務事業の見直しを進めるとともに、事業の優先度を厳しく点検し、優先度の低い事務事業については廃止・縮小を進め、経常経費の削減を図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140335</xdr:rowOff>
    </xdr:from>
    <xdr:ext cx="297815" cy="224790"/>
    <xdr:sp macro="" textlink="">
      <xdr:nvSpPr>
        <xdr:cNvPr id="114" name="テキスト ボックス 113"/>
        <xdr:cNvSpPr txBox="1"/>
      </xdr:nvSpPr>
      <xdr:spPr>
        <a:xfrm>
          <a:off x="664845" y="9192895"/>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5" name="直線コネクタ 114"/>
        <xdr:cNvCxnSpPr/>
      </xdr:nvCxnSpPr>
      <xdr:spPr>
        <a:xfrm>
          <a:off x="702945" y="117348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6" name="テキスト ボックス 115"/>
        <xdr:cNvSpPr txBox="1"/>
      </xdr:nvSpPr>
      <xdr:spPr>
        <a:xfrm>
          <a:off x="0" y="11596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7" name="直線コネクタ 116"/>
        <xdr:cNvCxnSpPr/>
      </xdr:nvCxnSpPr>
      <xdr:spPr>
        <a:xfrm>
          <a:off x="702945" y="1134427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8445"/>
    <xdr:sp macro="" textlink="">
      <xdr:nvSpPr>
        <xdr:cNvPr id="118" name="テキスト ボックス 117"/>
        <xdr:cNvSpPr txBox="1"/>
      </xdr:nvSpPr>
      <xdr:spPr>
        <a:xfrm>
          <a:off x="0" y="11205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9" name="直線コネクタ 118"/>
        <xdr:cNvCxnSpPr/>
      </xdr:nvCxnSpPr>
      <xdr:spPr>
        <a:xfrm>
          <a:off x="702945" y="109493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20" name="テキスト ボックス 119"/>
        <xdr:cNvSpPr txBox="1"/>
      </xdr:nvSpPr>
      <xdr:spPr>
        <a:xfrm>
          <a:off x="0" y="10810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21" name="直線コネクタ 120"/>
        <xdr:cNvCxnSpPr/>
      </xdr:nvCxnSpPr>
      <xdr:spPr>
        <a:xfrm>
          <a:off x="702945" y="105587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22" name="テキスト ボックス 121"/>
        <xdr:cNvSpPr txBox="1"/>
      </xdr:nvSpPr>
      <xdr:spPr>
        <a:xfrm>
          <a:off x="0"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3" name="直線コネクタ 122"/>
        <xdr:cNvCxnSpPr/>
      </xdr:nvCxnSpPr>
      <xdr:spPr>
        <a:xfrm>
          <a:off x="702945" y="101644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9080"/>
    <xdr:sp macro="" textlink="">
      <xdr:nvSpPr>
        <xdr:cNvPr id="124" name="テキスト ボックス 123"/>
        <xdr:cNvSpPr txBox="1"/>
      </xdr:nvSpPr>
      <xdr:spPr>
        <a:xfrm>
          <a:off x="0" y="10026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46990</xdr:rowOff>
    </xdr:from>
    <xdr:to xmlns:xdr="http://schemas.openxmlformats.org/drawingml/2006/spreadsheetDrawing">
      <xdr:col>27</xdr:col>
      <xdr:colOff>184150</xdr:colOff>
      <xdr:row>58</xdr:row>
      <xdr:rowOff>46990</xdr:rowOff>
    </xdr:to>
    <xdr:cxnSp macro="">
      <xdr:nvCxnSpPr>
        <xdr:cNvPr id="125" name="直線コネクタ 124"/>
        <xdr:cNvCxnSpPr/>
      </xdr:nvCxnSpPr>
      <xdr:spPr>
        <a:xfrm>
          <a:off x="702945" y="977011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9080"/>
    <xdr:sp macro="" textlink="">
      <xdr:nvSpPr>
        <xdr:cNvPr id="126" name="テキスト ボックス 125"/>
        <xdr:cNvSpPr txBox="1"/>
      </xdr:nvSpPr>
      <xdr:spPr>
        <a:xfrm>
          <a:off x="0" y="9631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7" name="直線コネクタ 126"/>
        <xdr:cNvCxnSpPr/>
      </xdr:nvCxnSpPr>
      <xdr:spPr>
        <a:xfrm>
          <a:off x="702945" y="93789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8445"/>
    <xdr:sp macro="" textlink="">
      <xdr:nvSpPr>
        <xdr:cNvPr id="128" name="テキスト ボックス 127"/>
        <xdr:cNvSpPr txBox="1"/>
      </xdr:nvSpPr>
      <xdr:spPr>
        <a:xfrm>
          <a:off x="0" y="9236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9" name="財政構造の弾力性グラフ枠"/>
        <xdr:cNvSpPr/>
      </xdr:nvSpPr>
      <xdr:spPr>
        <a:xfrm>
          <a:off x="702945" y="9378950"/>
          <a:ext cx="460756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70485</xdr:rowOff>
    </xdr:from>
    <xdr:to xmlns:xdr="http://schemas.openxmlformats.org/drawingml/2006/spreadsheetDrawing">
      <xdr:col>23</xdr:col>
      <xdr:colOff>133350</xdr:colOff>
      <xdr:row>67</xdr:row>
      <xdr:rowOff>107950</xdr:rowOff>
    </xdr:to>
    <xdr:cxnSp macro="">
      <xdr:nvCxnSpPr>
        <xdr:cNvPr id="130" name="直線コネクタ 129"/>
        <xdr:cNvCxnSpPr/>
      </xdr:nvCxnSpPr>
      <xdr:spPr>
        <a:xfrm flipV="1">
          <a:off x="4500245" y="9793605"/>
          <a:ext cx="0" cy="15462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80010</xdr:rowOff>
    </xdr:from>
    <xdr:ext cx="761365" cy="259080"/>
    <xdr:sp macro="" textlink="">
      <xdr:nvSpPr>
        <xdr:cNvPr id="131" name="財政構造の弾力性最小値テキスト"/>
        <xdr:cNvSpPr txBox="1"/>
      </xdr:nvSpPr>
      <xdr:spPr>
        <a:xfrm>
          <a:off x="4569460" y="11311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107950</xdr:rowOff>
    </xdr:from>
    <xdr:to xmlns:xdr="http://schemas.openxmlformats.org/drawingml/2006/spreadsheetDrawing">
      <xdr:col>24</xdr:col>
      <xdr:colOff>12700</xdr:colOff>
      <xdr:row>67</xdr:row>
      <xdr:rowOff>107950</xdr:rowOff>
    </xdr:to>
    <xdr:cxnSp macro="">
      <xdr:nvCxnSpPr>
        <xdr:cNvPr id="132" name="直線コネクタ 131"/>
        <xdr:cNvCxnSpPr/>
      </xdr:nvCxnSpPr>
      <xdr:spPr>
        <a:xfrm>
          <a:off x="4411345" y="1133983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156845</xdr:rowOff>
    </xdr:from>
    <xdr:ext cx="761365" cy="259080"/>
    <xdr:sp macro="" textlink="">
      <xdr:nvSpPr>
        <xdr:cNvPr id="133" name="財政構造の弾力性最大値テキスト"/>
        <xdr:cNvSpPr txBox="1"/>
      </xdr:nvSpPr>
      <xdr:spPr>
        <a:xfrm>
          <a:off x="4569460" y="95446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70485</xdr:rowOff>
    </xdr:from>
    <xdr:to xmlns:xdr="http://schemas.openxmlformats.org/drawingml/2006/spreadsheetDrawing">
      <xdr:col>24</xdr:col>
      <xdr:colOff>12700</xdr:colOff>
      <xdr:row>58</xdr:row>
      <xdr:rowOff>70485</xdr:rowOff>
    </xdr:to>
    <xdr:cxnSp macro="">
      <xdr:nvCxnSpPr>
        <xdr:cNvPr id="134" name="直線コネクタ 133"/>
        <xdr:cNvCxnSpPr/>
      </xdr:nvCxnSpPr>
      <xdr:spPr>
        <a:xfrm>
          <a:off x="4411345" y="979360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67310</xdr:rowOff>
    </xdr:from>
    <xdr:to xmlns:xdr="http://schemas.openxmlformats.org/drawingml/2006/spreadsheetDrawing">
      <xdr:col>23</xdr:col>
      <xdr:colOff>133350</xdr:colOff>
      <xdr:row>64</xdr:row>
      <xdr:rowOff>95885</xdr:rowOff>
    </xdr:to>
    <xdr:cxnSp macro="">
      <xdr:nvCxnSpPr>
        <xdr:cNvPr id="135" name="直線コネクタ 134"/>
        <xdr:cNvCxnSpPr/>
      </xdr:nvCxnSpPr>
      <xdr:spPr>
        <a:xfrm flipV="1">
          <a:off x="3740785" y="10796270"/>
          <a:ext cx="75946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64</xdr:row>
      <xdr:rowOff>113665</xdr:rowOff>
    </xdr:from>
    <xdr:ext cx="761365" cy="259080"/>
    <xdr:sp macro="" textlink="">
      <xdr:nvSpPr>
        <xdr:cNvPr id="136" name="財政構造の弾力性平均値テキスト"/>
        <xdr:cNvSpPr txBox="1"/>
      </xdr:nvSpPr>
      <xdr:spPr>
        <a:xfrm>
          <a:off x="4569460" y="1084262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141605</xdr:rowOff>
    </xdr:from>
    <xdr:to xmlns:xdr="http://schemas.openxmlformats.org/drawingml/2006/spreadsheetDrawing">
      <xdr:col>23</xdr:col>
      <xdr:colOff>184150</xdr:colOff>
      <xdr:row>65</xdr:row>
      <xdr:rowOff>71755</xdr:rowOff>
    </xdr:to>
    <xdr:sp macro="" textlink="">
      <xdr:nvSpPr>
        <xdr:cNvPr id="137" name="フローチャート: 判断 136"/>
        <xdr:cNvSpPr/>
      </xdr:nvSpPr>
      <xdr:spPr>
        <a:xfrm>
          <a:off x="4449445" y="10870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19050</xdr:rowOff>
    </xdr:from>
    <xdr:to xmlns:xdr="http://schemas.openxmlformats.org/drawingml/2006/spreadsheetDrawing">
      <xdr:col>19</xdr:col>
      <xdr:colOff>133350</xdr:colOff>
      <xdr:row>64</xdr:row>
      <xdr:rowOff>95885</xdr:rowOff>
    </xdr:to>
    <xdr:cxnSp macro="">
      <xdr:nvCxnSpPr>
        <xdr:cNvPr id="138" name="直線コネクタ 137"/>
        <xdr:cNvCxnSpPr/>
      </xdr:nvCxnSpPr>
      <xdr:spPr>
        <a:xfrm>
          <a:off x="2930525" y="10748010"/>
          <a:ext cx="81026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64</xdr:row>
      <xdr:rowOff>141605</xdr:rowOff>
    </xdr:from>
    <xdr:to xmlns:xdr="http://schemas.openxmlformats.org/drawingml/2006/spreadsheetDrawing">
      <xdr:col>19</xdr:col>
      <xdr:colOff>184150</xdr:colOff>
      <xdr:row>65</xdr:row>
      <xdr:rowOff>71755</xdr:rowOff>
    </xdr:to>
    <xdr:sp macro="" textlink="">
      <xdr:nvSpPr>
        <xdr:cNvPr id="139" name="フローチャート: 判断 138"/>
        <xdr:cNvSpPr/>
      </xdr:nvSpPr>
      <xdr:spPr>
        <a:xfrm>
          <a:off x="3689985" y="10870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56515</xdr:rowOff>
    </xdr:from>
    <xdr:ext cx="736600" cy="259080"/>
    <xdr:sp macro="" textlink="">
      <xdr:nvSpPr>
        <xdr:cNvPr id="140" name="テキスト ボックス 139"/>
        <xdr:cNvSpPr txBox="1"/>
      </xdr:nvSpPr>
      <xdr:spPr>
        <a:xfrm>
          <a:off x="3399155" y="109531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64</xdr:row>
      <xdr:rowOff>6985</xdr:rowOff>
    </xdr:from>
    <xdr:to xmlns:xdr="http://schemas.openxmlformats.org/drawingml/2006/spreadsheetDrawing">
      <xdr:col>15</xdr:col>
      <xdr:colOff>82550</xdr:colOff>
      <xdr:row>64</xdr:row>
      <xdr:rowOff>19050</xdr:rowOff>
    </xdr:to>
    <xdr:cxnSp macro="">
      <xdr:nvCxnSpPr>
        <xdr:cNvPr id="141" name="直線コネクタ 140"/>
        <xdr:cNvCxnSpPr/>
      </xdr:nvCxnSpPr>
      <xdr:spPr>
        <a:xfrm>
          <a:off x="2120265" y="10735945"/>
          <a:ext cx="81026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64</xdr:row>
      <xdr:rowOff>73025</xdr:rowOff>
    </xdr:from>
    <xdr:to xmlns:xdr="http://schemas.openxmlformats.org/drawingml/2006/spreadsheetDrawing">
      <xdr:col>15</xdr:col>
      <xdr:colOff>133350</xdr:colOff>
      <xdr:row>65</xdr:row>
      <xdr:rowOff>3175</xdr:rowOff>
    </xdr:to>
    <xdr:sp macro="" textlink="">
      <xdr:nvSpPr>
        <xdr:cNvPr id="142" name="フローチャート: 判断 141"/>
        <xdr:cNvSpPr/>
      </xdr:nvSpPr>
      <xdr:spPr>
        <a:xfrm>
          <a:off x="2879725" y="10801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159385</xdr:rowOff>
    </xdr:from>
    <xdr:ext cx="761365" cy="258445"/>
    <xdr:sp macro="" textlink="">
      <xdr:nvSpPr>
        <xdr:cNvPr id="143" name="テキスト ボックス 142"/>
        <xdr:cNvSpPr txBox="1"/>
      </xdr:nvSpPr>
      <xdr:spPr>
        <a:xfrm>
          <a:off x="2588895" y="108883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189865</xdr:colOff>
      <xdr:row>64</xdr:row>
      <xdr:rowOff>6985</xdr:rowOff>
    </xdr:from>
    <xdr:to xmlns:xdr="http://schemas.openxmlformats.org/drawingml/2006/spreadsheetDrawing">
      <xdr:col>11</xdr:col>
      <xdr:colOff>31750</xdr:colOff>
      <xdr:row>64</xdr:row>
      <xdr:rowOff>156210</xdr:rowOff>
    </xdr:to>
    <xdr:cxnSp macro="">
      <xdr:nvCxnSpPr>
        <xdr:cNvPr id="144" name="直線コネクタ 143"/>
        <xdr:cNvCxnSpPr/>
      </xdr:nvCxnSpPr>
      <xdr:spPr>
        <a:xfrm flipV="1">
          <a:off x="1329055" y="10735945"/>
          <a:ext cx="79121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189865</xdr:colOff>
      <xdr:row>63</xdr:row>
      <xdr:rowOff>115570</xdr:rowOff>
    </xdr:from>
    <xdr:to xmlns:xdr="http://schemas.openxmlformats.org/drawingml/2006/spreadsheetDrawing">
      <xdr:col>11</xdr:col>
      <xdr:colOff>82550</xdr:colOff>
      <xdr:row>64</xdr:row>
      <xdr:rowOff>45720</xdr:rowOff>
    </xdr:to>
    <xdr:sp macro="" textlink="">
      <xdr:nvSpPr>
        <xdr:cNvPr id="145" name="フローチャート: 判断 144"/>
        <xdr:cNvSpPr/>
      </xdr:nvSpPr>
      <xdr:spPr>
        <a:xfrm>
          <a:off x="2088515" y="106768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55880</xdr:rowOff>
    </xdr:from>
    <xdr:ext cx="761365" cy="259080"/>
    <xdr:sp macro="" textlink="">
      <xdr:nvSpPr>
        <xdr:cNvPr id="146" name="テキスト ボックス 145"/>
        <xdr:cNvSpPr txBox="1"/>
      </xdr:nvSpPr>
      <xdr:spPr>
        <a:xfrm>
          <a:off x="1778635" y="10449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157480</xdr:rowOff>
    </xdr:from>
    <xdr:to xmlns:xdr="http://schemas.openxmlformats.org/drawingml/2006/spreadsheetDrawing">
      <xdr:col>7</xdr:col>
      <xdr:colOff>31750</xdr:colOff>
      <xdr:row>65</xdr:row>
      <xdr:rowOff>87630</xdr:rowOff>
    </xdr:to>
    <xdr:sp macro="" textlink="">
      <xdr:nvSpPr>
        <xdr:cNvPr id="147" name="フローチャート: 判断 146"/>
        <xdr:cNvSpPr/>
      </xdr:nvSpPr>
      <xdr:spPr>
        <a:xfrm>
          <a:off x="1278890" y="1088644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72390</xdr:rowOff>
    </xdr:from>
    <xdr:ext cx="762000" cy="258445"/>
    <xdr:sp macro="" textlink="">
      <xdr:nvSpPr>
        <xdr:cNvPr id="148" name="テキスト ボックス 147"/>
        <xdr:cNvSpPr txBox="1"/>
      </xdr:nvSpPr>
      <xdr:spPr>
        <a:xfrm>
          <a:off x="968375" y="10968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167640</xdr:rowOff>
    </xdr:from>
    <xdr:ext cx="761365" cy="259080"/>
    <xdr:sp macro="" textlink="">
      <xdr:nvSpPr>
        <xdr:cNvPr id="149" name="テキスト ボックス 148"/>
        <xdr:cNvSpPr txBox="1"/>
      </xdr:nvSpPr>
      <xdr:spPr>
        <a:xfrm>
          <a:off x="430403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167640</xdr:rowOff>
    </xdr:from>
    <xdr:ext cx="761365" cy="259080"/>
    <xdr:sp macro="" textlink="">
      <xdr:nvSpPr>
        <xdr:cNvPr id="150" name="テキスト ボックス 149"/>
        <xdr:cNvSpPr txBox="1"/>
      </xdr:nvSpPr>
      <xdr:spPr>
        <a:xfrm>
          <a:off x="354457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167640</xdr:rowOff>
    </xdr:from>
    <xdr:ext cx="762000" cy="259080"/>
    <xdr:sp macro="" textlink="">
      <xdr:nvSpPr>
        <xdr:cNvPr id="151" name="テキスト ボックス 150"/>
        <xdr:cNvSpPr txBox="1"/>
      </xdr:nvSpPr>
      <xdr:spPr>
        <a:xfrm>
          <a:off x="273431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167640</xdr:rowOff>
    </xdr:from>
    <xdr:ext cx="762000" cy="259080"/>
    <xdr:sp macro="" textlink="">
      <xdr:nvSpPr>
        <xdr:cNvPr id="152" name="テキスト ボックス 151"/>
        <xdr:cNvSpPr txBox="1"/>
      </xdr:nvSpPr>
      <xdr:spPr>
        <a:xfrm>
          <a:off x="192405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167640</xdr:rowOff>
    </xdr:from>
    <xdr:ext cx="761365" cy="259080"/>
    <xdr:sp macro="" textlink="">
      <xdr:nvSpPr>
        <xdr:cNvPr id="153" name="テキスト ボックス 152"/>
        <xdr:cNvSpPr txBox="1"/>
      </xdr:nvSpPr>
      <xdr:spPr>
        <a:xfrm>
          <a:off x="1133475"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16510</xdr:rowOff>
    </xdr:from>
    <xdr:to xmlns:xdr="http://schemas.openxmlformats.org/drawingml/2006/spreadsheetDrawing">
      <xdr:col>23</xdr:col>
      <xdr:colOff>184150</xdr:colOff>
      <xdr:row>64</xdr:row>
      <xdr:rowOff>118110</xdr:rowOff>
    </xdr:to>
    <xdr:sp macro="" textlink="">
      <xdr:nvSpPr>
        <xdr:cNvPr id="154" name="楕円 153"/>
        <xdr:cNvSpPr/>
      </xdr:nvSpPr>
      <xdr:spPr>
        <a:xfrm>
          <a:off x="4449445" y="1074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33020</xdr:rowOff>
    </xdr:from>
    <xdr:ext cx="761365" cy="258445"/>
    <xdr:sp macro="" textlink="">
      <xdr:nvSpPr>
        <xdr:cNvPr id="155" name="財政構造の弾力性該当値テキスト"/>
        <xdr:cNvSpPr txBox="1"/>
      </xdr:nvSpPr>
      <xdr:spPr>
        <a:xfrm>
          <a:off x="4569460" y="105943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45085</xdr:rowOff>
    </xdr:from>
    <xdr:to xmlns:xdr="http://schemas.openxmlformats.org/drawingml/2006/spreadsheetDrawing">
      <xdr:col>19</xdr:col>
      <xdr:colOff>184150</xdr:colOff>
      <xdr:row>64</xdr:row>
      <xdr:rowOff>146685</xdr:rowOff>
    </xdr:to>
    <xdr:sp macro="" textlink="">
      <xdr:nvSpPr>
        <xdr:cNvPr id="156" name="楕円 155"/>
        <xdr:cNvSpPr/>
      </xdr:nvSpPr>
      <xdr:spPr>
        <a:xfrm>
          <a:off x="3689985" y="1077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156845</xdr:rowOff>
    </xdr:from>
    <xdr:ext cx="736600" cy="259080"/>
    <xdr:sp macro="" textlink="">
      <xdr:nvSpPr>
        <xdr:cNvPr id="157" name="テキスト ボックス 156"/>
        <xdr:cNvSpPr txBox="1"/>
      </xdr:nvSpPr>
      <xdr:spPr>
        <a:xfrm>
          <a:off x="3399155" y="105505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140335</xdr:rowOff>
    </xdr:from>
    <xdr:to xmlns:xdr="http://schemas.openxmlformats.org/drawingml/2006/spreadsheetDrawing">
      <xdr:col>15</xdr:col>
      <xdr:colOff>133350</xdr:colOff>
      <xdr:row>64</xdr:row>
      <xdr:rowOff>69850</xdr:rowOff>
    </xdr:to>
    <xdr:sp macro="" textlink="">
      <xdr:nvSpPr>
        <xdr:cNvPr id="158" name="楕円 157"/>
        <xdr:cNvSpPr/>
      </xdr:nvSpPr>
      <xdr:spPr>
        <a:xfrm>
          <a:off x="2879725" y="1070165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80010</xdr:rowOff>
    </xdr:from>
    <xdr:ext cx="761365" cy="259080"/>
    <xdr:sp macro="" textlink="">
      <xdr:nvSpPr>
        <xdr:cNvPr id="159" name="テキスト ボックス 158"/>
        <xdr:cNvSpPr txBox="1"/>
      </xdr:nvSpPr>
      <xdr:spPr>
        <a:xfrm>
          <a:off x="2588895" y="104736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189865</xdr:colOff>
      <xdr:row>63</xdr:row>
      <xdr:rowOff>127635</xdr:rowOff>
    </xdr:from>
    <xdr:to xmlns:xdr="http://schemas.openxmlformats.org/drawingml/2006/spreadsheetDrawing">
      <xdr:col>11</xdr:col>
      <xdr:colOff>82550</xdr:colOff>
      <xdr:row>64</xdr:row>
      <xdr:rowOff>57785</xdr:rowOff>
    </xdr:to>
    <xdr:sp macro="" textlink="">
      <xdr:nvSpPr>
        <xdr:cNvPr id="160" name="楕円 159"/>
        <xdr:cNvSpPr/>
      </xdr:nvSpPr>
      <xdr:spPr>
        <a:xfrm>
          <a:off x="2088515" y="1068895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42545</xdr:rowOff>
    </xdr:from>
    <xdr:ext cx="761365" cy="259080"/>
    <xdr:sp macro="" textlink="">
      <xdr:nvSpPr>
        <xdr:cNvPr id="161" name="テキスト ボックス 160"/>
        <xdr:cNvSpPr txBox="1"/>
      </xdr:nvSpPr>
      <xdr:spPr>
        <a:xfrm>
          <a:off x="1778635" y="107715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105410</xdr:rowOff>
    </xdr:from>
    <xdr:to xmlns:xdr="http://schemas.openxmlformats.org/drawingml/2006/spreadsheetDrawing">
      <xdr:col>7</xdr:col>
      <xdr:colOff>31750</xdr:colOff>
      <xdr:row>65</xdr:row>
      <xdr:rowOff>35560</xdr:rowOff>
    </xdr:to>
    <xdr:sp macro="" textlink="">
      <xdr:nvSpPr>
        <xdr:cNvPr id="162" name="楕円 161"/>
        <xdr:cNvSpPr/>
      </xdr:nvSpPr>
      <xdr:spPr>
        <a:xfrm>
          <a:off x="1278890" y="1083437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45720</xdr:rowOff>
    </xdr:from>
    <xdr:ext cx="762000" cy="259080"/>
    <xdr:sp macro="" textlink="">
      <xdr:nvSpPr>
        <xdr:cNvPr id="163" name="テキスト ボックス 162"/>
        <xdr:cNvSpPr txBox="1"/>
      </xdr:nvSpPr>
      <xdr:spPr>
        <a:xfrm>
          <a:off x="968375" y="10607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4" name="正方形/長方形 163"/>
        <xdr:cNvSpPr/>
      </xdr:nvSpPr>
      <xdr:spPr>
        <a:xfrm>
          <a:off x="702945" y="1235837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140335</xdr:rowOff>
    </xdr:from>
    <xdr:ext cx="3218180" cy="308610"/>
    <xdr:sp macro="" textlink="">
      <xdr:nvSpPr>
        <xdr:cNvPr id="165" name="テキスト ボックス 164"/>
        <xdr:cNvSpPr txBox="1"/>
      </xdr:nvSpPr>
      <xdr:spPr>
        <a:xfrm>
          <a:off x="744855" y="12713335"/>
          <a:ext cx="32181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6" name="テキスト ボックス 165"/>
        <xdr:cNvSpPr txBox="1"/>
      </xdr:nvSpPr>
      <xdr:spPr>
        <a:xfrm>
          <a:off x="3775075" y="126873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[199,439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7" name="正方形/長方形 166"/>
        <xdr:cNvSpPr/>
      </xdr:nvSpPr>
      <xdr:spPr>
        <a:xfrm>
          <a:off x="5354320" y="12604750"/>
          <a:ext cx="138620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8" name="正方形/長方形 167"/>
        <xdr:cNvSpPr/>
      </xdr:nvSpPr>
      <xdr:spPr>
        <a:xfrm>
          <a:off x="5354320" y="12791440"/>
          <a:ext cx="138620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9" name="正方形/長方形 168"/>
        <xdr:cNvSpPr/>
      </xdr:nvSpPr>
      <xdr:spPr>
        <a:xfrm>
          <a:off x="6847840" y="1260475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70" name="正方形/長方形 169"/>
        <xdr:cNvSpPr/>
      </xdr:nvSpPr>
      <xdr:spPr>
        <a:xfrm>
          <a:off x="6847840" y="1279144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1" name="正方形/長方形 170"/>
        <xdr:cNvSpPr/>
      </xdr:nvSpPr>
      <xdr:spPr>
        <a:xfrm>
          <a:off x="8170545" y="1260475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2" name="正方形/長方形 171"/>
        <xdr:cNvSpPr/>
      </xdr:nvSpPr>
      <xdr:spPr>
        <a:xfrm>
          <a:off x="8170545" y="1279144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192,000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3" name="正方形/長方形 172"/>
        <xdr:cNvSpPr/>
      </xdr:nvSpPr>
      <xdr:spPr>
        <a:xfrm>
          <a:off x="702945" y="1310132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4" name="正方形/長方形 173"/>
        <xdr:cNvSpPr/>
      </xdr:nvSpPr>
      <xdr:spPr>
        <a:xfrm>
          <a:off x="5481320" y="1310132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189865</xdr:colOff>
      <xdr:row>79</xdr:row>
      <xdr:rowOff>107950</xdr:rowOff>
    </xdr:to>
    <xdr:sp macro="" textlink="">
      <xdr:nvSpPr>
        <xdr:cNvPr id="175" name="正方形/長方形 174"/>
        <xdr:cNvSpPr/>
      </xdr:nvSpPr>
      <xdr:spPr>
        <a:xfrm>
          <a:off x="5481320" y="13101320"/>
          <a:ext cx="3442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189865</xdr:colOff>
      <xdr:row>91</xdr:row>
      <xdr:rowOff>146050</xdr:rowOff>
    </xdr:to>
    <xdr:sp macro="" textlink="" fLocksText="0">
      <xdr:nvSpPr>
        <xdr:cNvPr id="176" name="テキスト ボックス 175"/>
        <xdr:cNvSpPr txBox="1"/>
      </xdr:nvSpPr>
      <xdr:spPr>
        <a:xfrm>
          <a:off x="5588635" y="13411200"/>
          <a:ext cx="5233670"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dk1"/>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類似団体平均は下回ったものの、前年と比較すると</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の増となった。人件費については、会計年度任用職員制度の導入以降、年々増加している状況である。また、人事院勧告による給与改定もあり前年より増加した。職員の定員管理適正化計画や要員計画等により、適正な人員管理に努め、人件費の抑制を図っていく。</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物件費については、新庁舎建設による公共施設の集約化が進んだことで、経費の削減が図られている。今後はさらにコスト意識を持って物件費の削減に取り組んでいく。</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250" cy="225425"/>
    <xdr:sp macro="" textlink="">
      <xdr:nvSpPr>
        <xdr:cNvPr id="177" name="テキスト ボックス 176"/>
        <xdr:cNvSpPr txBox="1"/>
      </xdr:nvSpPr>
      <xdr:spPr>
        <a:xfrm>
          <a:off x="664845" y="1291463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8" name="直線コネクタ 177"/>
        <xdr:cNvCxnSpPr/>
      </xdr:nvCxnSpPr>
      <xdr:spPr>
        <a:xfrm>
          <a:off x="702945" y="154609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9" name="テキスト ボックス 178"/>
        <xdr:cNvSpPr txBox="1"/>
      </xdr:nvSpPr>
      <xdr:spPr>
        <a:xfrm>
          <a:off x="0"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80" name="直線コネクタ 179"/>
        <xdr:cNvCxnSpPr/>
      </xdr:nvCxnSpPr>
      <xdr:spPr>
        <a:xfrm>
          <a:off x="702945" y="150704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9080"/>
    <xdr:sp macro="" textlink="">
      <xdr:nvSpPr>
        <xdr:cNvPr id="181" name="テキスト ボックス 180"/>
        <xdr:cNvSpPr txBox="1"/>
      </xdr:nvSpPr>
      <xdr:spPr>
        <a:xfrm>
          <a:off x="0" y="1492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82" name="直線コネクタ 181"/>
        <xdr:cNvCxnSpPr/>
      </xdr:nvCxnSpPr>
      <xdr:spPr>
        <a:xfrm>
          <a:off x="702945" y="146754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120015</xdr:rowOff>
    </xdr:from>
    <xdr:ext cx="762000" cy="259080"/>
    <xdr:sp macro="" textlink="">
      <xdr:nvSpPr>
        <xdr:cNvPr id="183" name="テキスト ボックス 182"/>
        <xdr:cNvSpPr txBox="1"/>
      </xdr:nvSpPr>
      <xdr:spPr>
        <a:xfrm>
          <a:off x="0" y="14537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4" name="直線コネクタ 183"/>
        <xdr:cNvCxnSpPr/>
      </xdr:nvCxnSpPr>
      <xdr:spPr>
        <a:xfrm>
          <a:off x="702945" y="142811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5" name="テキスト ボックス 184"/>
        <xdr:cNvSpPr txBox="1"/>
      </xdr:nvSpPr>
      <xdr:spPr>
        <a:xfrm>
          <a:off x="0" y="1414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6" name="直線コネクタ 185"/>
        <xdr:cNvCxnSpPr/>
      </xdr:nvCxnSpPr>
      <xdr:spPr>
        <a:xfrm>
          <a:off x="702945" y="138906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7" name="テキスト ボックス 186"/>
        <xdr:cNvSpPr txBox="1"/>
      </xdr:nvSpPr>
      <xdr:spPr>
        <a:xfrm>
          <a:off x="0" y="13748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8" name="直線コネクタ 187"/>
        <xdr:cNvCxnSpPr/>
      </xdr:nvCxnSpPr>
      <xdr:spPr>
        <a:xfrm>
          <a:off x="702945" y="134956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9080"/>
    <xdr:sp macro="" textlink="">
      <xdr:nvSpPr>
        <xdr:cNvPr id="189" name="テキスト ボックス 188"/>
        <xdr:cNvSpPr txBox="1"/>
      </xdr:nvSpPr>
      <xdr:spPr>
        <a:xfrm>
          <a:off x="0" y="13357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90" name="直線コネクタ 189"/>
        <xdr:cNvCxnSpPr/>
      </xdr:nvCxnSpPr>
      <xdr:spPr>
        <a:xfrm>
          <a:off x="702945" y="131013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1" name="人件費・物件費等の状況グラフ枠"/>
        <xdr:cNvSpPr/>
      </xdr:nvSpPr>
      <xdr:spPr>
        <a:xfrm>
          <a:off x="702945" y="1310132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163195</xdr:rowOff>
    </xdr:from>
    <xdr:to xmlns:xdr="http://schemas.openxmlformats.org/drawingml/2006/spreadsheetDrawing">
      <xdr:col>23</xdr:col>
      <xdr:colOff>133350</xdr:colOff>
      <xdr:row>88</xdr:row>
      <xdr:rowOff>29845</xdr:rowOff>
    </xdr:to>
    <xdr:cxnSp macro="">
      <xdr:nvCxnSpPr>
        <xdr:cNvPr id="192" name="直線コネクタ 191"/>
        <xdr:cNvCxnSpPr/>
      </xdr:nvCxnSpPr>
      <xdr:spPr>
        <a:xfrm flipV="1">
          <a:off x="4500245" y="13742035"/>
          <a:ext cx="0" cy="10401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1905</xdr:rowOff>
    </xdr:from>
    <xdr:ext cx="761365" cy="259080"/>
    <xdr:sp macro="" textlink="">
      <xdr:nvSpPr>
        <xdr:cNvPr id="193" name="人件費・物件費等の状況最小値テキスト"/>
        <xdr:cNvSpPr txBox="1"/>
      </xdr:nvSpPr>
      <xdr:spPr>
        <a:xfrm>
          <a:off x="4569460" y="147542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654,753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29845</xdr:rowOff>
    </xdr:from>
    <xdr:to xmlns:xdr="http://schemas.openxmlformats.org/drawingml/2006/spreadsheetDrawing">
      <xdr:col>24</xdr:col>
      <xdr:colOff>12700</xdr:colOff>
      <xdr:row>88</xdr:row>
      <xdr:rowOff>29845</xdr:rowOff>
    </xdr:to>
    <xdr:cxnSp macro="">
      <xdr:nvCxnSpPr>
        <xdr:cNvPr id="194" name="直線コネクタ 193"/>
        <xdr:cNvCxnSpPr/>
      </xdr:nvCxnSpPr>
      <xdr:spPr>
        <a:xfrm>
          <a:off x="4411345" y="1478216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78105</xdr:rowOff>
    </xdr:from>
    <xdr:ext cx="761365" cy="259080"/>
    <xdr:sp macro="" textlink="">
      <xdr:nvSpPr>
        <xdr:cNvPr id="195" name="人件費・物件費等の状況最大値テキスト"/>
        <xdr:cNvSpPr txBox="1"/>
      </xdr:nvSpPr>
      <xdr:spPr>
        <a:xfrm>
          <a:off x="4569460" y="134893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124,319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163195</xdr:rowOff>
    </xdr:from>
    <xdr:to xmlns:xdr="http://schemas.openxmlformats.org/drawingml/2006/spreadsheetDrawing">
      <xdr:col>24</xdr:col>
      <xdr:colOff>12700</xdr:colOff>
      <xdr:row>81</xdr:row>
      <xdr:rowOff>163195</xdr:rowOff>
    </xdr:to>
    <xdr:cxnSp macro="">
      <xdr:nvCxnSpPr>
        <xdr:cNvPr id="196" name="直線コネクタ 195"/>
        <xdr:cNvCxnSpPr/>
      </xdr:nvCxnSpPr>
      <xdr:spPr>
        <a:xfrm>
          <a:off x="4411345" y="1374203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120650</xdr:rowOff>
    </xdr:from>
    <xdr:to xmlns:xdr="http://schemas.openxmlformats.org/drawingml/2006/spreadsheetDrawing">
      <xdr:col>23</xdr:col>
      <xdr:colOff>133350</xdr:colOff>
      <xdr:row>82</xdr:row>
      <xdr:rowOff>142875</xdr:rowOff>
    </xdr:to>
    <xdr:cxnSp macro="">
      <xdr:nvCxnSpPr>
        <xdr:cNvPr id="197" name="直線コネクタ 196"/>
        <xdr:cNvCxnSpPr/>
      </xdr:nvCxnSpPr>
      <xdr:spPr>
        <a:xfrm>
          <a:off x="3740785" y="13867130"/>
          <a:ext cx="75946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136525</xdr:rowOff>
    </xdr:from>
    <xdr:ext cx="761365" cy="259080"/>
    <xdr:sp macro="" textlink="">
      <xdr:nvSpPr>
        <xdr:cNvPr id="198" name="人件費・物件費等の状況平均値テキスト"/>
        <xdr:cNvSpPr txBox="1"/>
      </xdr:nvSpPr>
      <xdr:spPr>
        <a:xfrm>
          <a:off x="4569460" y="1388300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164465</xdr:rowOff>
    </xdr:from>
    <xdr:to xmlns:xdr="http://schemas.openxmlformats.org/drawingml/2006/spreadsheetDrawing">
      <xdr:col>23</xdr:col>
      <xdr:colOff>184150</xdr:colOff>
      <xdr:row>83</xdr:row>
      <xdr:rowOff>94615</xdr:rowOff>
    </xdr:to>
    <xdr:sp macro="" textlink="">
      <xdr:nvSpPr>
        <xdr:cNvPr id="199" name="フローチャート: 判断 198"/>
        <xdr:cNvSpPr/>
      </xdr:nvSpPr>
      <xdr:spPr>
        <a:xfrm>
          <a:off x="4449445" y="1391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114300</xdr:rowOff>
    </xdr:from>
    <xdr:to xmlns:xdr="http://schemas.openxmlformats.org/drawingml/2006/spreadsheetDrawing">
      <xdr:col>19</xdr:col>
      <xdr:colOff>133350</xdr:colOff>
      <xdr:row>82</xdr:row>
      <xdr:rowOff>120650</xdr:rowOff>
    </xdr:to>
    <xdr:cxnSp macro="">
      <xdr:nvCxnSpPr>
        <xdr:cNvPr id="200" name="直線コネクタ 199"/>
        <xdr:cNvCxnSpPr/>
      </xdr:nvCxnSpPr>
      <xdr:spPr>
        <a:xfrm>
          <a:off x="2930525" y="13860780"/>
          <a:ext cx="81026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127635</xdr:rowOff>
    </xdr:from>
    <xdr:to xmlns:xdr="http://schemas.openxmlformats.org/drawingml/2006/spreadsheetDrawing">
      <xdr:col>19</xdr:col>
      <xdr:colOff>184150</xdr:colOff>
      <xdr:row>83</xdr:row>
      <xdr:rowOff>57785</xdr:rowOff>
    </xdr:to>
    <xdr:sp macro="" textlink="">
      <xdr:nvSpPr>
        <xdr:cNvPr id="201" name="フローチャート: 判断 200"/>
        <xdr:cNvSpPr/>
      </xdr:nvSpPr>
      <xdr:spPr>
        <a:xfrm>
          <a:off x="3689985" y="13874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42545</xdr:rowOff>
    </xdr:from>
    <xdr:ext cx="736600" cy="259080"/>
    <xdr:sp macro="" textlink="">
      <xdr:nvSpPr>
        <xdr:cNvPr id="202" name="テキスト ボックス 201"/>
        <xdr:cNvSpPr txBox="1"/>
      </xdr:nvSpPr>
      <xdr:spPr>
        <a:xfrm>
          <a:off x="3399155" y="139566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107315</xdr:rowOff>
    </xdr:from>
    <xdr:to xmlns:xdr="http://schemas.openxmlformats.org/drawingml/2006/spreadsheetDrawing">
      <xdr:col>15</xdr:col>
      <xdr:colOff>82550</xdr:colOff>
      <xdr:row>82</xdr:row>
      <xdr:rowOff>114300</xdr:rowOff>
    </xdr:to>
    <xdr:cxnSp macro="">
      <xdr:nvCxnSpPr>
        <xdr:cNvPr id="203" name="直線コネクタ 202"/>
        <xdr:cNvCxnSpPr/>
      </xdr:nvCxnSpPr>
      <xdr:spPr>
        <a:xfrm>
          <a:off x="2120265" y="13853795"/>
          <a:ext cx="81026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123190</xdr:rowOff>
    </xdr:from>
    <xdr:to xmlns:xdr="http://schemas.openxmlformats.org/drawingml/2006/spreadsheetDrawing">
      <xdr:col>15</xdr:col>
      <xdr:colOff>133350</xdr:colOff>
      <xdr:row>83</xdr:row>
      <xdr:rowOff>53340</xdr:rowOff>
    </xdr:to>
    <xdr:sp macro="" textlink="">
      <xdr:nvSpPr>
        <xdr:cNvPr id="204" name="フローチャート: 判断 203"/>
        <xdr:cNvSpPr/>
      </xdr:nvSpPr>
      <xdr:spPr>
        <a:xfrm>
          <a:off x="2879725" y="13869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38100</xdr:rowOff>
    </xdr:from>
    <xdr:ext cx="761365" cy="259080"/>
    <xdr:sp macro="" textlink="">
      <xdr:nvSpPr>
        <xdr:cNvPr id="205" name="テキスト ボックス 204"/>
        <xdr:cNvSpPr txBox="1"/>
      </xdr:nvSpPr>
      <xdr:spPr>
        <a:xfrm>
          <a:off x="2588895" y="139522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189865</xdr:colOff>
      <xdr:row>82</xdr:row>
      <xdr:rowOff>102870</xdr:rowOff>
    </xdr:from>
    <xdr:to xmlns:xdr="http://schemas.openxmlformats.org/drawingml/2006/spreadsheetDrawing">
      <xdr:col>11</xdr:col>
      <xdr:colOff>31750</xdr:colOff>
      <xdr:row>82</xdr:row>
      <xdr:rowOff>107315</xdr:rowOff>
    </xdr:to>
    <xdr:cxnSp macro="">
      <xdr:nvCxnSpPr>
        <xdr:cNvPr id="206" name="直線コネクタ 205"/>
        <xdr:cNvCxnSpPr/>
      </xdr:nvCxnSpPr>
      <xdr:spPr>
        <a:xfrm>
          <a:off x="1329055" y="13849350"/>
          <a:ext cx="79121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189865</xdr:colOff>
      <xdr:row>82</xdr:row>
      <xdr:rowOff>101600</xdr:rowOff>
    </xdr:from>
    <xdr:to xmlns:xdr="http://schemas.openxmlformats.org/drawingml/2006/spreadsheetDrawing">
      <xdr:col>11</xdr:col>
      <xdr:colOff>82550</xdr:colOff>
      <xdr:row>83</xdr:row>
      <xdr:rowOff>31750</xdr:rowOff>
    </xdr:to>
    <xdr:sp macro="" textlink="">
      <xdr:nvSpPr>
        <xdr:cNvPr id="207" name="フローチャート: 判断 206"/>
        <xdr:cNvSpPr/>
      </xdr:nvSpPr>
      <xdr:spPr>
        <a:xfrm>
          <a:off x="2088515" y="1384808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16510</xdr:rowOff>
    </xdr:from>
    <xdr:ext cx="761365" cy="258445"/>
    <xdr:sp macro="" textlink="">
      <xdr:nvSpPr>
        <xdr:cNvPr id="208" name="テキスト ボックス 207"/>
        <xdr:cNvSpPr txBox="1"/>
      </xdr:nvSpPr>
      <xdr:spPr>
        <a:xfrm>
          <a:off x="1778635" y="13930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95250</xdr:rowOff>
    </xdr:from>
    <xdr:to xmlns:xdr="http://schemas.openxmlformats.org/drawingml/2006/spreadsheetDrawing">
      <xdr:col>7</xdr:col>
      <xdr:colOff>31750</xdr:colOff>
      <xdr:row>83</xdr:row>
      <xdr:rowOff>25400</xdr:rowOff>
    </xdr:to>
    <xdr:sp macro="" textlink="">
      <xdr:nvSpPr>
        <xdr:cNvPr id="209" name="フローチャート: 判断 208"/>
        <xdr:cNvSpPr/>
      </xdr:nvSpPr>
      <xdr:spPr>
        <a:xfrm>
          <a:off x="1278890" y="1384173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10160</xdr:rowOff>
    </xdr:from>
    <xdr:ext cx="762000" cy="258445"/>
    <xdr:sp macro="" textlink="">
      <xdr:nvSpPr>
        <xdr:cNvPr id="210" name="テキスト ボックス 209"/>
        <xdr:cNvSpPr txBox="1"/>
      </xdr:nvSpPr>
      <xdr:spPr>
        <a:xfrm>
          <a:off x="968375" y="139242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201,024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1365" cy="258445"/>
    <xdr:sp macro="" textlink="">
      <xdr:nvSpPr>
        <xdr:cNvPr id="211" name="テキスト ボックス 210"/>
        <xdr:cNvSpPr txBox="1"/>
      </xdr:nvSpPr>
      <xdr:spPr>
        <a:xfrm>
          <a:off x="430403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1365" cy="258445"/>
    <xdr:sp macro="" textlink="">
      <xdr:nvSpPr>
        <xdr:cNvPr id="212" name="テキスト ボックス 211"/>
        <xdr:cNvSpPr txBox="1"/>
      </xdr:nvSpPr>
      <xdr:spPr>
        <a:xfrm>
          <a:off x="354457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8445"/>
    <xdr:sp macro="" textlink="">
      <xdr:nvSpPr>
        <xdr:cNvPr id="213" name="テキスト ボックス 212"/>
        <xdr:cNvSpPr txBox="1"/>
      </xdr:nvSpPr>
      <xdr:spPr>
        <a:xfrm>
          <a:off x="273431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8445"/>
    <xdr:sp macro="" textlink="">
      <xdr:nvSpPr>
        <xdr:cNvPr id="214" name="テキスト ボックス 213"/>
        <xdr:cNvSpPr txBox="1"/>
      </xdr:nvSpPr>
      <xdr:spPr>
        <a:xfrm>
          <a:off x="192405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1365" cy="258445"/>
    <xdr:sp macro="" textlink="">
      <xdr:nvSpPr>
        <xdr:cNvPr id="215" name="テキスト ボックス 214"/>
        <xdr:cNvSpPr txBox="1"/>
      </xdr:nvSpPr>
      <xdr:spPr>
        <a:xfrm>
          <a:off x="1133475"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92075</xdr:rowOff>
    </xdr:from>
    <xdr:to xmlns:xdr="http://schemas.openxmlformats.org/drawingml/2006/spreadsheetDrawing">
      <xdr:col>23</xdr:col>
      <xdr:colOff>184150</xdr:colOff>
      <xdr:row>83</xdr:row>
      <xdr:rowOff>22225</xdr:rowOff>
    </xdr:to>
    <xdr:sp macro="" textlink="">
      <xdr:nvSpPr>
        <xdr:cNvPr id="216" name="楕円 215"/>
        <xdr:cNvSpPr/>
      </xdr:nvSpPr>
      <xdr:spPr>
        <a:xfrm>
          <a:off x="4449445" y="13838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108585</xdr:rowOff>
    </xdr:from>
    <xdr:ext cx="761365" cy="258445"/>
    <xdr:sp macro="" textlink="">
      <xdr:nvSpPr>
        <xdr:cNvPr id="217" name="人件費・物件費等の状況該当値テキスト"/>
        <xdr:cNvSpPr txBox="1"/>
      </xdr:nvSpPr>
      <xdr:spPr>
        <a:xfrm>
          <a:off x="4569460" y="136874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199,439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69850</xdr:rowOff>
    </xdr:from>
    <xdr:to xmlns:xdr="http://schemas.openxmlformats.org/drawingml/2006/spreadsheetDrawing">
      <xdr:col>19</xdr:col>
      <xdr:colOff>184150</xdr:colOff>
      <xdr:row>83</xdr:row>
      <xdr:rowOff>0</xdr:rowOff>
    </xdr:to>
    <xdr:sp macro="" textlink="">
      <xdr:nvSpPr>
        <xdr:cNvPr id="218" name="楕円 217"/>
        <xdr:cNvSpPr/>
      </xdr:nvSpPr>
      <xdr:spPr>
        <a:xfrm>
          <a:off x="3689985" y="13816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10160</xdr:rowOff>
    </xdr:from>
    <xdr:ext cx="736600" cy="258445"/>
    <xdr:sp macro="" textlink="">
      <xdr:nvSpPr>
        <xdr:cNvPr id="219" name="テキスト ボックス 218"/>
        <xdr:cNvSpPr txBox="1"/>
      </xdr:nvSpPr>
      <xdr:spPr>
        <a:xfrm>
          <a:off x="3399155" y="135890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63500</xdr:rowOff>
    </xdr:from>
    <xdr:to xmlns:xdr="http://schemas.openxmlformats.org/drawingml/2006/spreadsheetDrawing">
      <xdr:col>15</xdr:col>
      <xdr:colOff>133350</xdr:colOff>
      <xdr:row>82</xdr:row>
      <xdr:rowOff>165100</xdr:rowOff>
    </xdr:to>
    <xdr:sp macro="" textlink="">
      <xdr:nvSpPr>
        <xdr:cNvPr id="220" name="楕円 219"/>
        <xdr:cNvSpPr/>
      </xdr:nvSpPr>
      <xdr:spPr>
        <a:xfrm>
          <a:off x="2879725"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3810</xdr:rowOff>
    </xdr:from>
    <xdr:ext cx="761365" cy="259080"/>
    <xdr:sp macro="" textlink="">
      <xdr:nvSpPr>
        <xdr:cNvPr id="221" name="テキスト ボックス 220"/>
        <xdr:cNvSpPr txBox="1"/>
      </xdr:nvSpPr>
      <xdr:spPr>
        <a:xfrm>
          <a:off x="2588895" y="135826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189865</xdr:colOff>
      <xdr:row>82</xdr:row>
      <xdr:rowOff>56515</xdr:rowOff>
    </xdr:from>
    <xdr:to xmlns:xdr="http://schemas.openxmlformats.org/drawingml/2006/spreadsheetDrawing">
      <xdr:col>11</xdr:col>
      <xdr:colOff>82550</xdr:colOff>
      <xdr:row>82</xdr:row>
      <xdr:rowOff>158750</xdr:rowOff>
    </xdr:to>
    <xdr:sp macro="" textlink="">
      <xdr:nvSpPr>
        <xdr:cNvPr id="222" name="楕円 221"/>
        <xdr:cNvSpPr/>
      </xdr:nvSpPr>
      <xdr:spPr>
        <a:xfrm>
          <a:off x="2088515" y="1380299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167640</xdr:rowOff>
    </xdr:from>
    <xdr:ext cx="761365" cy="259080"/>
    <xdr:sp macro="" textlink="">
      <xdr:nvSpPr>
        <xdr:cNvPr id="223" name="テキスト ボックス 222"/>
        <xdr:cNvSpPr txBox="1"/>
      </xdr:nvSpPr>
      <xdr:spPr>
        <a:xfrm>
          <a:off x="1778635" y="135788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51435</xdr:rowOff>
    </xdr:from>
    <xdr:to xmlns:xdr="http://schemas.openxmlformats.org/drawingml/2006/spreadsheetDrawing">
      <xdr:col>7</xdr:col>
      <xdr:colOff>31750</xdr:colOff>
      <xdr:row>82</xdr:row>
      <xdr:rowOff>153035</xdr:rowOff>
    </xdr:to>
    <xdr:sp macro="" textlink="">
      <xdr:nvSpPr>
        <xdr:cNvPr id="224" name="楕円 223"/>
        <xdr:cNvSpPr/>
      </xdr:nvSpPr>
      <xdr:spPr>
        <a:xfrm>
          <a:off x="1278890" y="1379791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163195</xdr:rowOff>
    </xdr:from>
    <xdr:ext cx="762000" cy="258445"/>
    <xdr:sp macro="" textlink="">
      <xdr:nvSpPr>
        <xdr:cNvPr id="225" name="テキスト ボックス 224"/>
        <xdr:cNvSpPr txBox="1"/>
      </xdr:nvSpPr>
      <xdr:spPr>
        <a:xfrm>
          <a:off x="968375" y="1357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6" name="正方形/長方形 225"/>
        <xdr:cNvSpPr/>
      </xdr:nvSpPr>
      <xdr:spPr>
        <a:xfrm>
          <a:off x="11626215" y="1235837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140335</xdr:rowOff>
    </xdr:from>
    <xdr:ext cx="1652905" cy="308610"/>
    <xdr:sp macro="" textlink="">
      <xdr:nvSpPr>
        <xdr:cNvPr id="227" name="テキスト ボックス 226"/>
        <xdr:cNvSpPr txBox="1"/>
      </xdr:nvSpPr>
      <xdr:spPr>
        <a:xfrm>
          <a:off x="12371705" y="12713335"/>
          <a:ext cx="1652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8" name="テキスト ボックス 227"/>
        <xdr:cNvSpPr txBox="1"/>
      </xdr:nvSpPr>
      <xdr:spPr>
        <a:xfrm>
          <a:off x="13994765" y="126873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9" name="正方形/長方形 228"/>
        <xdr:cNvSpPr/>
      </xdr:nvSpPr>
      <xdr:spPr>
        <a:xfrm>
          <a:off x="16297275" y="12604750"/>
          <a:ext cx="1366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0" name="正方形/長方形 229"/>
        <xdr:cNvSpPr/>
      </xdr:nvSpPr>
      <xdr:spPr>
        <a:xfrm>
          <a:off x="16297275" y="12791440"/>
          <a:ext cx="1366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1" name="正方形/長方形 230"/>
        <xdr:cNvSpPr/>
      </xdr:nvSpPr>
      <xdr:spPr>
        <a:xfrm>
          <a:off x="17790795" y="1260475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2" name="正方形/長方形 231"/>
        <xdr:cNvSpPr/>
      </xdr:nvSpPr>
      <xdr:spPr>
        <a:xfrm>
          <a:off x="17790795" y="1279144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3" name="正方形/長方形 232"/>
        <xdr:cNvSpPr/>
      </xdr:nvSpPr>
      <xdr:spPr>
        <a:xfrm>
          <a:off x="19113500" y="1260475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4" name="正方形/長方形 233"/>
        <xdr:cNvSpPr/>
      </xdr:nvSpPr>
      <xdr:spPr>
        <a:xfrm>
          <a:off x="19113500" y="1279144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5" name="正方形/長方形 234"/>
        <xdr:cNvSpPr/>
      </xdr:nvSpPr>
      <xdr:spPr>
        <a:xfrm>
          <a:off x="11626215" y="1310132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6" name="正方形/長方形 235"/>
        <xdr:cNvSpPr/>
      </xdr:nvSpPr>
      <xdr:spPr>
        <a:xfrm>
          <a:off x="16404590" y="1310132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7" name="正方形/長方形 236"/>
        <xdr:cNvSpPr/>
      </xdr:nvSpPr>
      <xdr:spPr>
        <a:xfrm>
          <a:off x="16404590" y="13101320"/>
          <a:ext cx="34556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189865</xdr:colOff>
      <xdr:row>80</xdr:row>
      <xdr:rowOff>0</xdr:rowOff>
    </xdr:from>
    <xdr:to xmlns:xdr="http://schemas.openxmlformats.org/drawingml/2006/spreadsheetDrawing">
      <xdr:col>114</xdr:col>
      <xdr:colOff>114300</xdr:colOff>
      <xdr:row>91</xdr:row>
      <xdr:rowOff>146050</xdr:rowOff>
    </xdr:to>
    <xdr:sp macro="" textlink="" fLocksText="0">
      <xdr:nvSpPr>
        <xdr:cNvPr id="238" name="テキスト ボックス 237"/>
        <xdr:cNvSpPr txBox="1"/>
      </xdr:nvSpPr>
      <xdr:spPr>
        <a:xfrm>
          <a:off x="16518255" y="13411200"/>
          <a:ext cx="5240655"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dk1"/>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ラスパイレス指数については、前年と比較し</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ポイント増加し、依然として類似団体平均を上回っている。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働き方改革を推進し、時間外手当等の削減に努めるなど、より一層の給与の適正化を図る。</a:t>
          </a: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9" name="直線コネクタ 238"/>
        <xdr:cNvCxnSpPr/>
      </xdr:nvCxnSpPr>
      <xdr:spPr>
        <a:xfrm>
          <a:off x="11626215" y="154609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1365" cy="259080"/>
    <xdr:sp macro="" textlink="">
      <xdr:nvSpPr>
        <xdr:cNvPr id="240" name="テキスト ボックス 239"/>
        <xdr:cNvSpPr txBox="1"/>
      </xdr:nvSpPr>
      <xdr:spPr>
        <a:xfrm>
          <a:off x="10942955" y="153225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1" name="直線コネクタ 240"/>
        <xdr:cNvCxnSpPr/>
      </xdr:nvCxnSpPr>
      <xdr:spPr>
        <a:xfrm>
          <a:off x="11626215" y="150704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1365" cy="259080"/>
    <xdr:sp macro="" textlink="">
      <xdr:nvSpPr>
        <xdr:cNvPr id="242" name="テキスト ボックス 241"/>
        <xdr:cNvSpPr txBox="1"/>
      </xdr:nvSpPr>
      <xdr:spPr>
        <a:xfrm>
          <a:off x="10942955" y="149282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3" name="直線コネクタ 242"/>
        <xdr:cNvCxnSpPr/>
      </xdr:nvCxnSpPr>
      <xdr:spPr>
        <a:xfrm>
          <a:off x="11626215" y="146754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120015</xdr:rowOff>
    </xdr:from>
    <xdr:ext cx="761365" cy="259080"/>
    <xdr:sp macro="" textlink="">
      <xdr:nvSpPr>
        <xdr:cNvPr id="244" name="テキスト ボックス 243"/>
        <xdr:cNvSpPr txBox="1"/>
      </xdr:nvSpPr>
      <xdr:spPr>
        <a:xfrm>
          <a:off x="10942955" y="145370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5" name="直線コネクタ 244"/>
        <xdr:cNvCxnSpPr/>
      </xdr:nvCxnSpPr>
      <xdr:spPr>
        <a:xfrm>
          <a:off x="11626215" y="142811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1365" cy="259080"/>
    <xdr:sp macro="" textlink="">
      <xdr:nvSpPr>
        <xdr:cNvPr id="246" name="テキスト ボックス 245"/>
        <xdr:cNvSpPr txBox="1"/>
      </xdr:nvSpPr>
      <xdr:spPr>
        <a:xfrm>
          <a:off x="10942955" y="141427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7" name="直線コネクタ 246"/>
        <xdr:cNvCxnSpPr/>
      </xdr:nvCxnSpPr>
      <xdr:spPr>
        <a:xfrm>
          <a:off x="11626215" y="138906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1365" cy="259080"/>
    <xdr:sp macro="" textlink="">
      <xdr:nvSpPr>
        <xdr:cNvPr id="248" name="テキスト ボックス 247"/>
        <xdr:cNvSpPr txBox="1"/>
      </xdr:nvSpPr>
      <xdr:spPr>
        <a:xfrm>
          <a:off x="10942955" y="137483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9" name="直線コネクタ 248"/>
        <xdr:cNvCxnSpPr/>
      </xdr:nvCxnSpPr>
      <xdr:spPr>
        <a:xfrm>
          <a:off x="11626215" y="134956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1365" cy="259080"/>
    <xdr:sp macro="" textlink="">
      <xdr:nvSpPr>
        <xdr:cNvPr id="250" name="テキスト ボックス 249"/>
        <xdr:cNvSpPr txBox="1"/>
      </xdr:nvSpPr>
      <xdr:spPr>
        <a:xfrm>
          <a:off x="10942955" y="133572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1" name="直線コネクタ 250"/>
        <xdr:cNvCxnSpPr/>
      </xdr:nvCxnSpPr>
      <xdr:spPr>
        <a:xfrm>
          <a:off x="11626215" y="131013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1365" cy="258445"/>
    <xdr:sp macro="" textlink="">
      <xdr:nvSpPr>
        <xdr:cNvPr id="252" name="テキスト ボックス 251"/>
        <xdr:cNvSpPr txBox="1"/>
      </xdr:nvSpPr>
      <xdr:spPr>
        <a:xfrm>
          <a:off x="10942955" y="129628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3" name="給与水準   （国との比較）グラフ枠"/>
        <xdr:cNvSpPr/>
      </xdr:nvSpPr>
      <xdr:spPr>
        <a:xfrm>
          <a:off x="11626215" y="1310132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165100</xdr:rowOff>
    </xdr:from>
    <xdr:to xmlns:xdr="http://schemas.openxmlformats.org/drawingml/2006/spreadsheetDrawing">
      <xdr:col>81</xdr:col>
      <xdr:colOff>44450</xdr:colOff>
      <xdr:row>89</xdr:row>
      <xdr:rowOff>56515</xdr:rowOff>
    </xdr:to>
    <xdr:cxnSp macro="">
      <xdr:nvCxnSpPr>
        <xdr:cNvPr id="254" name="直線コネクタ 253"/>
        <xdr:cNvCxnSpPr/>
      </xdr:nvCxnSpPr>
      <xdr:spPr>
        <a:xfrm flipV="1">
          <a:off x="15423515" y="13576300"/>
          <a:ext cx="0" cy="14001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28575</xdr:rowOff>
    </xdr:from>
    <xdr:ext cx="761365" cy="258445"/>
    <xdr:sp macro="" textlink="">
      <xdr:nvSpPr>
        <xdr:cNvPr id="255" name="給与水準   （国との比較）最小値テキスト"/>
        <xdr:cNvSpPr txBox="1"/>
      </xdr:nvSpPr>
      <xdr:spPr>
        <a:xfrm>
          <a:off x="15512415" y="149485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56515</xdr:rowOff>
    </xdr:from>
    <xdr:to xmlns:xdr="http://schemas.openxmlformats.org/drawingml/2006/spreadsheetDrawing">
      <xdr:col>81</xdr:col>
      <xdr:colOff>133350</xdr:colOff>
      <xdr:row>89</xdr:row>
      <xdr:rowOff>56515</xdr:rowOff>
    </xdr:to>
    <xdr:cxnSp macro="">
      <xdr:nvCxnSpPr>
        <xdr:cNvPr id="256" name="直線コネクタ 255"/>
        <xdr:cNvCxnSpPr/>
      </xdr:nvCxnSpPr>
      <xdr:spPr>
        <a:xfrm>
          <a:off x="15354300" y="149764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80010</xdr:rowOff>
    </xdr:from>
    <xdr:ext cx="761365" cy="259080"/>
    <xdr:sp macro="" textlink="">
      <xdr:nvSpPr>
        <xdr:cNvPr id="257" name="給与水準   （国との比較）最大値テキスト"/>
        <xdr:cNvSpPr txBox="1"/>
      </xdr:nvSpPr>
      <xdr:spPr>
        <a:xfrm>
          <a:off x="15512415" y="133235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165100</xdr:rowOff>
    </xdr:from>
    <xdr:to xmlns:xdr="http://schemas.openxmlformats.org/drawingml/2006/spreadsheetDrawing">
      <xdr:col>81</xdr:col>
      <xdr:colOff>133350</xdr:colOff>
      <xdr:row>80</xdr:row>
      <xdr:rowOff>165100</xdr:rowOff>
    </xdr:to>
    <xdr:cxnSp macro="">
      <xdr:nvCxnSpPr>
        <xdr:cNvPr id="258" name="直線コネクタ 257"/>
        <xdr:cNvCxnSpPr/>
      </xdr:nvCxnSpPr>
      <xdr:spPr>
        <a:xfrm>
          <a:off x="15354300" y="135763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165735</xdr:rowOff>
    </xdr:from>
    <xdr:to xmlns:xdr="http://schemas.openxmlformats.org/drawingml/2006/spreadsheetDrawing">
      <xdr:col>81</xdr:col>
      <xdr:colOff>44450</xdr:colOff>
      <xdr:row>86</xdr:row>
      <xdr:rowOff>74930</xdr:rowOff>
    </xdr:to>
    <xdr:cxnSp macro="">
      <xdr:nvCxnSpPr>
        <xdr:cNvPr id="259" name="直線コネクタ 258"/>
        <xdr:cNvCxnSpPr/>
      </xdr:nvCxnSpPr>
      <xdr:spPr>
        <a:xfrm>
          <a:off x="14664055" y="14415135"/>
          <a:ext cx="75946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64770</xdr:rowOff>
    </xdr:from>
    <xdr:ext cx="761365" cy="259080"/>
    <xdr:sp macro="" textlink="">
      <xdr:nvSpPr>
        <xdr:cNvPr id="260" name="給与水準   （国との比較）平均値テキスト"/>
        <xdr:cNvSpPr txBox="1"/>
      </xdr:nvSpPr>
      <xdr:spPr>
        <a:xfrm>
          <a:off x="15512415" y="1414653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189865</xdr:colOff>
      <xdr:row>85</xdr:row>
      <xdr:rowOff>48260</xdr:rowOff>
    </xdr:from>
    <xdr:to xmlns:xdr="http://schemas.openxmlformats.org/drawingml/2006/spreadsheetDrawing">
      <xdr:col>81</xdr:col>
      <xdr:colOff>95250</xdr:colOff>
      <xdr:row>85</xdr:row>
      <xdr:rowOff>149860</xdr:rowOff>
    </xdr:to>
    <xdr:sp macro="" textlink="">
      <xdr:nvSpPr>
        <xdr:cNvPr id="261" name="フローチャート: 判断 260"/>
        <xdr:cNvSpPr/>
      </xdr:nvSpPr>
      <xdr:spPr>
        <a:xfrm>
          <a:off x="15379065" y="142976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189865</xdr:colOff>
      <xdr:row>85</xdr:row>
      <xdr:rowOff>165735</xdr:rowOff>
    </xdr:from>
    <xdr:to xmlns:xdr="http://schemas.openxmlformats.org/drawingml/2006/spreadsheetDrawing">
      <xdr:col>77</xdr:col>
      <xdr:colOff>44450</xdr:colOff>
      <xdr:row>86</xdr:row>
      <xdr:rowOff>34290</xdr:rowOff>
    </xdr:to>
    <xdr:cxnSp macro="">
      <xdr:nvCxnSpPr>
        <xdr:cNvPr id="262" name="直線コネクタ 261"/>
        <xdr:cNvCxnSpPr/>
      </xdr:nvCxnSpPr>
      <xdr:spPr>
        <a:xfrm flipV="1">
          <a:off x="13860145" y="14415135"/>
          <a:ext cx="80391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189865</xdr:colOff>
      <xdr:row>85</xdr:row>
      <xdr:rowOff>7620</xdr:rowOff>
    </xdr:from>
    <xdr:to xmlns:xdr="http://schemas.openxmlformats.org/drawingml/2006/spreadsheetDrawing">
      <xdr:col>77</xdr:col>
      <xdr:colOff>95250</xdr:colOff>
      <xdr:row>85</xdr:row>
      <xdr:rowOff>109220</xdr:rowOff>
    </xdr:to>
    <xdr:sp macro="" textlink="">
      <xdr:nvSpPr>
        <xdr:cNvPr id="263" name="フローチャート: 判断 262"/>
        <xdr:cNvSpPr/>
      </xdr:nvSpPr>
      <xdr:spPr>
        <a:xfrm>
          <a:off x="14619605" y="142570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119380</xdr:rowOff>
    </xdr:from>
    <xdr:ext cx="736600" cy="259080"/>
    <xdr:sp macro="" textlink="">
      <xdr:nvSpPr>
        <xdr:cNvPr id="264" name="テキスト ボックス 263"/>
        <xdr:cNvSpPr txBox="1"/>
      </xdr:nvSpPr>
      <xdr:spPr>
        <a:xfrm>
          <a:off x="14322425" y="14033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20955</xdr:rowOff>
    </xdr:from>
    <xdr:to xmlns:xdr="http://schemas.openxmlformats.org/drawingml/2006/spreadsheetDrawing">
      <xdr:col>72</xdr:col>
      <xdr:colOff>189865</xdr:colOff>
      <xdr:row>86</xdr:row>
      <xdr:rowOff>34290</xdr:rowOff>
    </xdr:to>
    <xdr:cxnSp macro="">
      <xdr:nvCxnSpPr>
        <xdr:cNvPr id="265" name="直線コネクタ 264"/>
        <xdr:cNvCxnSpPr/>
      </xdr:nvCxnSpPr>
      <xdr:spPr>
        <a:xfrm>
          <a:off x="13063220" y="14437995"/>
          <a:ext cx="7969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20955</xdr:rowOff>
    </xdr:from>
    <xdr:to xmlns:xdr="http://schemas.openxmlformats.org/drawingml/2006/spreadsheetDrawing">
      <xdr:col>73</xdr:col>
      <xdr:colOff>44450</xdr:colOff>
      <xdr:row>85</xdr:row>
      <xdr:rowOff>122555</xdr:rowOff>
    </xdr:to>
    <xdr:sp macro="" textlink="">
      <xdr:nvSpPr>
        <xdr:cNvPr id="266" name="フローチャート: 判断 265"/>
        <xdr:cNvSpPr/>
      </xdr:nvSpPr>
      <xdr:spPr>
        <a:xfrm>
          <a:off x="13822680" y="1427035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132715</xdr:rowOff>
    </xdr:from>
    <xdr:ext cx="761365" cy="259080"/>
    <xdr:sp macro="" textlink="">
      <xdr:nvSpPr>
        <xdr:cNvPr id="267" name="テキスト ボックス 266"/>
        <xdr:cNvSpPr txBox="1"/>
      </xdr:nvSpPr>
      <xdr:spPr>
        <a:xfrm>
          <a:off x="13512165" y="140468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20955</xdr:rowOff>
    </xdr:from>
    <xdr:to xmlns:xdr="http://schemas.openxmlformats.org/drawingml/2006/spreadsheetDrawing">
      <xdr:col>68</xdr:col>
      <xdr:colOff>152400</xdr:colOff>
      <xdr:row>86</xdr:row>
      <xdr:rowOff>61595</xdr:rowOff>
    </xdr:to>
    <xdr:cxnSp macro="">
      <xdr:nvCxnSpPr>
        <xdr:cNvPr id="268" name="直線コネクタ 267"/>
        <xdr:cNvCxnSpPr/>
      </xdr:nvCxnSpPr>
      <xdr:spPr>
        <a:xfrm flipV="1">
          <a:off x="12252960" y="14437995"/>
          <a:ext cx="81026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20955</xdr:rowOff>
    </xdr:from>
    <xdr:to xmlns:xdr="http://schemas.openxmlformats.org/drawingml/2006/spreadsheetDrawing">
      <xdr:col>68</xdr:col>
      <xdr:colOff>189865</xdr:colOff>
      <xdr:row>85</xdr:row>
      <xdr:rowOff>122555</xdr:rowOff>
    </xdr:to>
    <xdr:sp macro="" textlink="">
      <xdr:nvSpPr>
        <xdr:cNvPr id="269" name="フローチャート: 判断 268"/>
        <xdr:cNvSpPr/>
      </xdr:nvSpPr>
      <xdr:spPr>
        <a:xfrm>
          <a:off x="13012420" y="14270355"/>
          <a:ext cx="882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189865</xdr:colOff>
      <xdr:row>83</xdr:row>
      <xdr:rowOff>132715</xdr:rowOff>
    </xdr:from>
    <xdr:ext cx="762000" cy="259080"/>
    <xdr:sp macro="" textlink="">
      <xdr:nvSpPr>
        <xdr:cNvPr id="270" name="テキスト ボックス 269"/>
        <xdr:cNvSpPr txBox="1"/>
      </xdr:nvSpPr>
      <xdr:spPr>
        <a:xfrm>
          <a:off x="12720955" y="14046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101600</xdr:rowOff>
    </xdr:from>
    <xdr:to xmlns:xdr="http://schemas.openxmlformats.org/drawingml/2006/spreadsheetDrawing">
      <xdr:col>64</xdr:col>
      <xdr:colOff>152400</xdr:colOff>
      <xdr:row>86</xdr:row>
      <xdr:rowOff>31750</xdr:rowOff>
    </xdr:to>
    <xdr:sp macro="" textlink="">
      <xdr:nvSpPr>
        <xdr:cNvPr id="271" name="フローチャート: 判断 270"/>
        <xdr:cNvSpPr/>
      </xdr:nvSpPr>
      <xdr:spPr>
        <a:xfrm>
          <a:off x="12202160" y="14351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41910</xdr:rowOff>
    </xdr:from>
    <xdr:ext cx="762000" cy="259080"/>
    <xdr:sp macro="" textlink="">
      <xdr:nvSpPr>
        <xdr:cNvPr id="272" name="テキスト ボックス 271"/>
        <xdr:cNvSpPr txBox="1"/>
      </xdr:nvSpPr>
      <xdr:spPr>
        <a:xfrm>
          <a:off x="11911330" y="14123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1365" cy="258445"/>
    <xdr:sp macro="" textlink="">
      <xdr:nvSpPr>
        <xdr:cNvPr id="273" name="テキスト ボックス 272"/>
        <xdr:cNvSpPr txBox="1"/>
      </xdr:nvSpPr>
      <xdr:spPr>
        <a:xfrm>
          <a:off x="1522730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1365" cy="258445"/>
    <xdr:sp macro="" textlink="">
      <xdr:nvSpPr>
        <xdr:cNvPr id="274" name="テキスト ボックス 273"/>
        <xdr:cNvSpPr txBox="1"/>
      </xdr:nvSpPr>
      <xdr:spPr>
        <a:xfrm>
          <a:off x="1446784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189865</xdr:colOff>
      <xdr:row>92</xdr:row>
      <xdr:rowOff>35560</xdr:rowOff>
    </xdr:from>
    <xdr:ext cx="762000" cy="258445"/>
    <xdr:sp macro="" textlink="">
      <xdr:nvSpPr>
        <xdr:cNvPr id="275" name="テキスト ボックス 274"/>
        <xdr:cNvSpPr txBox="1"/>
      </xdr:nvSpPr>
      <xdr:spPr>
        <a:xfrm>
          <a:off x="1367028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8445"/>
    <xdr:sp macro="" textlink="">
      <xdr:nvSpPr>
        <xdr:cNvPr id="276" name="テキスト ボックス 275"/>
        <xdr:cNvSpPr txBox="1"/>
      </xdr:nvSpPr>
      <xdr:spPr>
        <a:xfrm>
          <a:off x="1286700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1365" cy="258445"/>
    <xdr:sp macro="" textlink="">
      <xdr:nvSpPr>
        <xdr:cNvPr id="277" name="テキスト ボックス 276"/>
        <xdr:cNvSpPr txBox="1"/>
      </xdr:nvSpPr>
      <xdr:spPr>
        <a:xfrm>
          <a:off x="12056745"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189865</xdr:colOff>
      <xdr:row>86</xdr:row>
      <xdr:rowOff>24130</xdr:rowOff>
    </xdr:from>
    <xdr:to xmlns:xdr="http://schemas.openxmlformats.org/drawingml/2006/spreadsheetDrawing">
      <xdr:col>81</xdr:col>
      <xdr:colOff>95250</xdr:colOff>
      <xdr:row>86</xdr:row>
      <xdr:rowOff>125730</xdr:rowOff>
    </xdr:to>
    <xdr:sp macro="" textlink="">
      <xdr:nvSpPr>
        <xdr:cNvPr id="278" name="楕円 277"/>
        <xdr:cNvSpPr/>
      </xdr:nvSpPr>
      <xdr:spPr>
        <a:xfrm>
          <a:off x="15379065" y="144411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167640</xdr:rowOff>
    </xdr:from>
    <xdr:ext cx="761365" cy="259080"/>
    <xdr:sp macro="" textlink="">
      <xdr:nvSpPr>
        <xdr:cNvPr id="279" name="給与水準   （国との比較）該当値テキスト"/>
        <xdr:cNvSpPr txBox="1"/>
      </xdr:nvSpPr>
      <xdr:spPr>
        <a:xfrm>
          <a:off x="15512415" y="144170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189865</xdr:colOff>
      <xdr:row>85</xdr:row>
      <xdr:rowOff>114935</xdr:rowOff>
    </xdr:from>
    <xdr:to xmlns:xdr="http://schemas.openxmlformats.org/drawingml/2006/spreadsheetDrawing">
      <xdr:col>77</xdr:col>
      <xdr:colOff>95250</xdr:colOff>
      <xdr:row>86</xdr:row>
      <xdr:rowOff>45085</xdr:rowOff>
    </xdr:to>
    <xdr:sp macro="" textlink="">
      <xdr:nvSpPr>
        <xdr:cNvPr id="280" name="楕円 279"/>
        <xdr:cNvSpPr/>
      </xdr:nvSpPr>
      <xdr:spPr>
        <a:xfrm>
          <a:off x="14619605" y="1436433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29845</xdr:rowOff>
    </xdr:from>
    <xdr:ext cx="736600" cy="258445"/>
    <xdr:sp macro="" textlink="">
      <xdr:nvSpPr>
        <xdr:cNvPr id="281" name="テキスト ボックス 280"/>
        <xdr:cNvSpPr txBox="1"/>
      </xdr:nvSpPr>
      <xdr:spPr>
        <a:xfrm>
          <a:off x="14322425" y="144468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154940</xdr:rowOff>
    </xdr:from>
    <xdr:to xmlns:xdr="http://schemas.openxmlformats.org/drawingml/2006/spreadsheetDrawing">
      <xdr:col>73</xdr:col>
      <xdr:colOff>44450</xdr:colOff>
      <xdr:row>86</xdr:row>
      <xdr:rowOff>85090</xdr:rowOff>
    </xdr:to>
    <xdr:sp macro="" textlink="">
      <xdr:nvSpPr>
        <xdr:cNvPr id="282" name="楕円 281"/>
        <xdr:cNvSpPr/>
      </xdr:nvSpPr>
      <xdr:spPr>
        <a:xfrm>
          <a:off x="13822680" y="1440434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69850</xdr:rowOff>
    </xdr:from>
    <xdr:ext cx="761365" cy="258445"/>
    <xdr:sp macro="" textlink="">
      <xdr:nvSpPr>
        <xdr:cNvPr id="283" name="テキスト ボックス 282"/>
        <xdr:cNvSpPr txBox="1"/>
      </xdr:nvSpPr>
      <xdr:spPr>
        <a:xfrm>
          <a:off x="13512165" y="144868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141605</xdr:rowOff>
    </xdr:from>
    <xdr:to xmlns:xdr="http://schemas.openxmlformats.org/drawingml/2006/spreadsheetDrawing">
      <xdr:col>68</xdr:col>
      <xdr:colOff>189865</xdr:colOff>
      <xdr:row>86</xdr:row>
      <xdr:rowOff>71755</xdr:rowOff>
    </xdr:to>
    <xdr:sp macro="" textlink="">
      <xdr:nvSpPr>
        <xdr:cNvPr id="284" name="楕円 283"/>
        <xdr:cNvSpPr/>
      </xdr:nvSpPr>
      <xdr:spPr>
        <a:xfrm>
          <a:off x="13012420" y="14391005"/>
          <a:ext cx="8826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189865</xdr:colOff>
      <xdr:row>86</xdr:row>
      <xdr:rowOff>56515</xdr:rowOff>
    </xdr:from>
    <xdr:ext cx="762000" cy="259080"/>
    <xdr:sp macro="" textlink="">
      <xdr:nvSpPr>
        <xdr:cNvPr id="285" name="テキスト ボックス 284"/>
        <xdr:cNvSpPr txBox="1"/>
      </xdr:nvSpPr>
      <xdr:spPr>
        <a:xfrm>
          <a:off x="12720955" y="14473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10795</xdr:rowOff>
    </xdr:from>
    <xdr:to xmlns:xdr="http://schemas.openxmlformats.org/drawingml/2006/spreadsheetDrawing">
      <xdr:col>64</xdr:col>
      <xdr:colOff>152400</xdr:colOff>
      <xdr:row>86</xdr:row>
      <xdr:rowOff>112395</xdr:rowOff>
    </xdr:to>
    <xdr:sp macro="" textlink="">
      <xdr:nvSpPr>
        <xdr:cNvPr id="286" name="楕円 285"/>
        <xdr:cNvSpPr/>
      </xdr:nvSpPr>
      <xdr:spPr>
        <a:xfrm>
          <a:off x="12202160" y="1442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97155</xdr:rowOff>
    </xdr:from>
    <xdr:ext cx="762000" cy="259080"/>
    <xdr:sp macro="" textlink="">
      <xdr:nvSpPr>
        <xdr:cNvPr id="287" name="テキスト ボックス 286"/>
        <xdr:cNvSpPr txBox="1"/>
      </xdr:nvSpPr>
      <xdr:spPr>
        <a:xfrm>
          <a:off x="11911330" y="14514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8" name="正方形/長方形 287"/>
        <xdr:cNvSpPr/>
      </xdr:nvSpPr>
      <xdr:spPr>
        <a:xfrm>
          <a:off x="11626215" y="863219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2505" cy="309245"/>
    <xdr:sp macro="" textlink="">
      <xdr:nvSpPr>
        <xdr:cNvPr id="289" name="テキスト ボックス 288"/>
        <xdr:cNvSpPr txBox="1"/>
      </xdr:nvSpPr>
      <xdr:spPr>
        <a:xfrm>
          <a:off x="12106275" y="8986520"/>
          <a:ext cx="22625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775"/>
    <xdr:sp macro="" textlink="">
      <xdr:nvSpPr>
        <xdr:cNvPr id="290" name="テキスト ボックス 289"/>
        <xdr:cNvSpPr txBox="1"/>
      </xdr:nvSpPr>
      <xdr:spPr>
        <a:xfrm>
          <a:off x="14260195" y="896112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[10.63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1" name="正方形/長方形 290"/>
        <xdr:cNvSpPr/>
      </xdr:nvSpPr>
      <xdr:spPr>
        <a:xfrm>
          <a:off x="16297275" y="8882380"/>
          <a:ext cx="13665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2" name="正方形/長方形 291"/>
        <xdr:cNvSpPr/>
      </xdr:nvSpPr>
      <xdr:spPr>
        <a:xfrm>
          <a:off x="16297275" y="9065260"/>
          <a:ext cx="1366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3" name="正方形/長方形 292"/>
        <xdr:cNvSpPr/>
      </xdr:nvSpPr>
      <xdr:spPr>
        <a:xfrm>
          <a:off x="17790795" y="888238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4" name="正方形/長方形 293"/>
        <xdr:cNvSpPr/>
      </xdr:nvSpPr>
      <xdr:spPr>
        <a:xfrm>
          <a:off x="17790795" y="906526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5" name="正方形/長方形 294"/>
        <xdr:cNvSpPr/>
      </xdr:nvSpPr>
      <xdr:spPr>
        <a:xfrm>
          <a:off x="19113500" y="888238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6" name="正方形/長方形 295"/>
        <xdr:cNvSpPr/>
      </xdr:nvSpPr>
      <xdr:spPr>
        <a:xfrm>
          <a:off x="19113500" y="906526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7" name="正方形/長方形 296"/>
        <xdr:cNvSpPr/>
      </xdr:nvSpPr>
      <xdr:spPr>
        <a:xfrm>
          <a:off x="11626215" y="9378950"/>
          <a:ext cx="460756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8" name="正方形/長方形 297"/>
        <xdr:cNvSpPr/>
      </xdr:nvSpPr>
      <xdr:spPr>
        <a:xfrm>
          <a:off x="16404590" y="9378950"/>
          <a:ext cx="546163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9" name="正方形/長方形 298"/>
        <xdr:cNvSpPr/>
      </xdr:nvSpPr>
      <xdr:spPr>
        <a:xfrm>
          <a:off x="16404590" y="9378950"/>
          <a:ext cx="34556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189865</xdr:colOff>
      <xdr:row>57</xdr:row>
      <xdr:rowOff>133350</xdr:rowOff>
    </xdr:from>
    <xdr:to xmlns:xdr="http://schemas.openxmlformats.org/drawingml/2006/spreadsheetDrawing">
      <xdr:col>114</xdr:col>
      <xdr:colOff>114300</xdr:colOff>
      <xdr:row>69</xdr:row>
      <xdr:rowOff>107950</xdr:rowOff>
    </xdr:to>
    <xdr:sp macro="" textlink="" fLocksText="0">
      <xdr:nvSpPr>
        <xdr:cNvPr id="300" name="テキスト ボックス 299"/>
        <xdr:cNvSpPr txBox="1"/>
      </xdr:nvSpPr>
      <xdr:spPr>
        <a:xfrm>
          <a:off x="16518255" y="9688830"/>
          <a:ext cx="524065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dk1"/>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人口</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1,000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人当たりの職員数は前年と比較し</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0.08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人の増となったものの、</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類似団体平均を下回る数値となっている。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今後も住民サービスを低下させることなく、事務事業の見直しや適正な人員配置と組織体制の構築に取り組んでいく。</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140335</xdr:rowOff>
    </xdr:from>
    <xdr:ext cx="349250" cy="224790"/>
    <xdr:sp macro="" textlink="">
      <xdr:nvSpPr>
        <xdr:cNvPr id="301" name="テキスト ボックス 300"/>
        <xdr:cNvSpPr txBox="1"/>
      </xdr:nvSpPr>
      <xdr:spPr>
        <a:xfrm>
          <a:off x="11588115" y="9192895"/>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2" name="直線コネクタ 301"/>
        <xdr:cNvCxnSpPr/>
      </xdr:nvCxnSpPr>
      <xdr:spPr>
        <a:xfrm>
          <a:off x="11626215" y="117348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1365" cy="258445"/>
    <xdr:sp macro="" textlink="">
      <xdr:nvSpPr>
        <xdr:cNvPr id="303" name="テキスト ボックス 302"/>
        <xdr:cNvSpPr txBox="1"/>
      </xdr:nvSpPr>
      <xdr:spPr>
        <a:xfrm>
          <a:off x="10942955" y="115963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304" name="直線コネクタ 303"/>
        <xdr:cNvCxnSpPr/>
      </xdr:nvCxnSpPr>
      <xdr:spPr>
        <a:xfrm>
          <a:off x="11626215" y="112636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1365" cy="259080"/>
    <xdr:sp macro="" textlink="">
      <xdr:nvSpPr>
        <xdr:cNvPr id="305" name="テキスト ボックス 304"/>
        <xdr:cNvSpPr txBox="1"/>
      </xdr:nvSpPr>
      <xdr:spPr>
        <a:xfrm>
          <a:off x="10942955" y="11125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6" name="直線コネクタ 305"/>
        <xdr:cNvCxnSpPr/>
      </xdr:nvCxnSpPr>
      <xdr:spPr>
        <a:xfrm>
          <a:off x="11626215" y="107924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1365" cy="258445"/>
    <xdr:sp macro="" textlink="">
      <xdr:nvSpPr>
        <xdr:cNvPr id="307" name="テキスト ボックス 306"/>
        <xdr:cNvSpPr txBox="1"/>
      </xdr:nvSpPr>
      <xdr:spPr>
        <a:xfrm>
          <a:off x="10942955" y="106540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8" name="直線コネクタ 307"/>
        <xdr:cNvCxnSpPr/>
      </xdr:nvCxnSpPr>
      <xdr:spPr>
        <a:xfrm>
          <a:off x="11626215" y="1032129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1365" cy="258445"/>
    <xdr:sp macro="" textlink="">
      <xdr:nvSpPr>
        <xdr:cNvPr id="309" name="テキスト ボックス 308"/>
        <xdr:cNvSpPr txBox="1"/>
      </xdr:nvSpPr>
      <xdr:spPr>
        <a:xfrm>
          <a:off x="10942955" y="10182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10" name="直線コネクタ 309"/>
        <xdr:cNvCxnSpPr/>
      </xdr:nvCxnSpPr>
      <xdr:spPr>
        <a:xfrm>
          <a:off x="11626215" y="98501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1365" cy="259080"/>
    <xdr:sp macro="" textlink="">
      <xdr:nvSpPr>
        <xdr:cNvPr id="311" name="テキスト ボックス 310"/>
        <xdr:cNvSpPr txBox="1"/>
      </xdr:nvSpPr>
      <xdr:spPr>
        <a:xfrm>
          <a:off x="10942955" y="97116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1626215" y="93789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3" name="定員管理の状況グラフ枠"/>
        <xdr:cNvSpPr/>
      </xdr:nvSpPr>
      <xdr:spPr>
        <a:xfrm>
          <a:off x="11626215" y="9378950"/>
          <a:ext cx="460756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60</xdr:row>
      <xdr:rowOff>86360</xdr:rowOff>
    </xdr:from>
    <xdr:to xmlns:xdr="http://schemas.openxmlformats.org/drawingml/2006/spreadsheetDrawing">
      <xdr:col>81</xdr:col>
      <xdr:colOff>44450</xdr:colOff>
      <xdr:row>67</xdr:row>
      <xdr:rowOff>98425</xdr:rowOff>
    </xdr:to>
    <xdr:cxnSp macro="">
      <xdr:nvCxnSpPr>
        <xdr:cNvPr id="314" name="直線コネクタ 313"/>
        <xdr:cNvCxnSpPr/>
      </xdr:nvCxnSpPr>
      <xdr:spPr>
        <a:xfrm flipV="1">
          <a:off x="15423515" y="10144760"/>
          <a:ext cx="0" cy="11855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70485</xdr:rowOff>
    </xdr:from>
    <xdr:ext cx="761365" cy="258445"/>
    <xdr:sp macro="" textlink="">
      <xdr:nvSpPr>
        <xdr:cNvPr id="315" name="定員管理の状況最小値テキスト"/>
        <xdr:cNvSpPr txBox="1"/>
      </xdr:nvSpPr>
      <xdr:spPr>
        <a:xfrm>
          <a:off x="15512415" y="113023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98425</xdr:rowOff>
    </xdr:from>
    <xdr:to xmlns:xdr="http://schemas.openxmlformats.org/drawingml/2006/spreadsheetDrawing">
      <xdr:col>81</xdr:col>
      <xdr:colOff>133350</xdr:colOff>
      <xdr:row>67</xdr:row>
      <xdr:rowOff>98425</xdr:rowOff>
    </xdr:to>
    <xdr:cxnSp macro="">
      <xdr:nvCxnSpPr>
        <xdr:cNvPr id="316" name="直線コネクタ 315"/>
        <xdr:cNvCxnSpPr/>
      </xdr:nvCxnSpPr>
      <xdr:spPr>
        <a:xfrm>
          <a:off x="15354300" y="1133030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1270</xdr:rowOff>
    </xdr:from>
    <xdr:ext cx="761365" cy="259080"/>
    <xdr:sp macro="" textlink="">
      <xdr:nvSpPr>
        <xdr:cNvPr id="317" name="定員管理の状況最大値テキスト"/>
        <xdr:cNvSpPr txBox="1"/>
      </xdr:nvSpPr>
      <xdr:spPr>
        <a:xfrm>
          <a:off x="15512415" y="9892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60</xdr:row>
      <xdr:rowOff>86360</xdr:rowOff>
    </xdr:from>
    <xdr:to xmlns:xdr="http://schemas.openxmlformats.org/drawingml/2006/spreadsheetDrawing">
      <xdr:col>81</xdr:col>
      <xdr:colOff>133350</xdr:colOff>
      <xdr:row>60</xdr:row>
      <xdr:rowOff>86360</xdr:rowOff>
    </xdr:to>
    <xdr:cxnSp macro="">
      <xdr:nvCxnSpPr>
        <xdr:cNvPr id="318" name="直線コネクタ 317"/>
        <xdr:cNvCxnSpPr/>
      </xdr:nvCxnSpPr>
      <xdr:spPr>
        <a:xfrm>
          <a:off x="15354300" y="101447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121920</xdr:rowOff>
    </xdr:from>
    <xdr:to xmlns:xdr="http://schemas.openxmlformats.org/drawingml/2006/spreadsheetDrawing">
      <xdr:col>81</xdr:col>
      <xdr:colOff>44450</xdr:colOff>
      <xdr:row>61</xdr:row>
      <xdr:rowOff>125730</xdr:rowOff>
    </xdr:to>
    <xdr:cxnSp macro="">
      <xdr:nvCxnSpPr>
        <xdr:cNvPr id="319" name="直線コネクタ 318"/>
        <xdr:cNvCxnSpPr/>
      </xdr:nvCxnSpPr>
      <xdr:spPr>
        <a:xfrm>
          <a:off x="14664055" y="10347960"/>
          <a:ext cx="75946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69850</xdr:rowOff>
    </xdr:from>
    <xdr:ext cx="761365" cy="258445"/>
    <xdr:sp macro="" textlink="">
      <xdr:nvSpPr>
        <xdr:cNvPr id="320" name="定員管理の状況平均値テキスト"/>
        <xdr:cNvSpPr txBox="1"/>
      </xdr:nvSpPr>
      <xdr:spPr>
        <a:xfrm>
          <a:off x="15512415" y="1029589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189865</xdr:colOff>
      <xdr:row>61</xdr:row>
      <xdr:rowOff>97790</xdr:rowOff>
    </xdr:from>
    <xdr:to xmlns:xdr="http://schemas.openxmlformats.org/drawingml/2006/spreadsheetDrawing">
      <xdr:col>81</xdr:col>
      <xdr:colOff>95250</xdr:colOff>
      <xdr:row>62</xdr:row>
      <xdr:rowOff>28575</xdr:rowOff>
    </xdr:to>
    <xdr:sp macro="" textlink="">
      <xdr:nvSpPr>
        <xdr:cNvPr id="321" name="フローチャート: 判断 320"/>
        <xdr:cNvSpPr/>
      </xdr:nvSpPr>
      <xdr:spPr>
        <a:xfrm>
          <a:off x="15379065" y="10323830"/>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189865</xdr:colOff>
      <xdr:row>61</xdr:row>
      <xdr:rowOff>114300</xdr:rowOff>
    </xdr:from>
    <xdr:to xmlns:xdr="http://schemas.openxmlformats.org/drawingml/2006/spreadsheetDrawing">
      <xdr:col>77</xdr:col>
      <xdr:colOff>44450</xdr:colOff>
      <xdr:row>61</xdr:row>
      <xdr:rowOff>121920</xdr:rowOff>
    </xdr:to>
    <xdr:cxnSp macro="">
      <xdr:nvCxnSpPr>
        <xdr:cNvPr id="322" name="直線コネクタ 321"/>
        <xdr:cNvCxnSpPr/>
      </xdr:nvCxnSpPr>
      <xdr:spPr>
        <a:xfrm>
          <a:off x="13860145" y="10340340"/>
          <a:ext cx="80391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189865</xdr:colOff>
      <xdr:row>61</xdr:row>
      <xdr:rowOff>85725</xdr:rowOff>
    </xdr:from>
    <xdr:to xmlns:xdr="http://schemas.openxmlformats.org/drawingml/2006/spreadsheetDrawing">
      <xdr:col>77</xdr:col>
      <xdr:colOff>95250</xdr:colOff>
      <xdr:row>62</xdr:row>
      <xdr:rowOff>15875</xdr:rowOff>
    </xdr:to>
    <xdr:sp macro="" textlink="">
      <xdr:nvSpPr>
        <xdr:cNvPr id="323" name="フローチャート: 判断 322"/>
        <xdr:cNvSpPr/>
      </xdr:nvSpPr>
      <xdr:spPr>
        <a:xfrm>
          <a:off x="14619605" y="1031176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635</xdr:rowOff>
    </xdr:from>
    <xdr:ext cx="736600" cy="259080"/>
    <xdr:sp macro="" textlink="">
      <xdr:nvSpPr>
        <xdr:cNvPr id="324" name="テキスト ボックス 323"/>
        <xdr:cNvSpPr txBox="1"/>
      </xdr:nvSpPr>
      <xdr:spPr>
        <a:xfrm>
          <a:off x="14322425" y="103943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114300</xdr:rowOff>
    </xdr:from>
    <xdr:to xmlns:xdr="http://schemas.openxmlformats.org/drawingml/2006/spreadsheetDrawing">
      <xdr:col>72</xdr:col>
      <xdr:colOff>189865</xdr:colOff>
      <xdr:row>61</xdr:row>
      <xdr:rowOff>126365</xdr:rowOff>
    </xdr:to>
    <xdr:cxnSp macro="">
      <xdr:nvCxnSpPr>
        <xdr:cNvPr id="325" name="直線コネクタ 324"/>
        <xdr:cNvCxnSpPr/>
      </xdr:nvCxnSpPr>
      <xdr:spPr>
        <a:xfrm flipV="1">
          <a:off x="13063220" y="10340340"/>
          <a:ext cx="7969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81915</xdr:rowOff>
    </xdr:from>
    <xdr:to xmlns:xdr="http://schemas.openxmlformats.org/drawingml/2006/spreadsheetDrawing">
      <xdr:col>73</xdr:col>
      <xdr:colOff>44450</xdr:colOff>
      <xdr:row>62</xdr:row>
      <xdr:rowOff>12065</xdr:rowOff>
    </xdr:to>
    <xdr:sp macro="" textlink="">
      <xdr:nvSpPr>
        <xdr:cNvPr id="326" name="フローチャート: 判断 325"/>
        <xdr:cNvSpPr/>
      </xdr:nvSpPr>
      <xdr:spPr>
        <a:xfrm>
          <a:off x="13822680" y="1030795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167640</xdr:rowOff>
    </xdr:from>
    <xdr:ext cx="761365" cy="259080"/>
    <xdr:sp macro="" textlink="">
      <xdr:nvSpPr>
        <xdr:cNvPr id="327" name="テキスト ボックス 326"/>
        <xdr:cNvSpPr txBox="1"/>
      </xdr:nvSpPr>
      <xdr:spPr>
        <a:xfrm>
          <a:off x="13512165" y="103936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118745</xdr:rowOff>
    </xdr:from>
    <xdr:to xmlns:xdr="http://schemas.openxmlformats.org/drawingml/2006/spreadsheetDrawing">
      <xdr:col>68</xdr:col>
      <xdr:colOff>152400</xdr:colOff>
      <xdr:row>61</xdr:row>
      <xdr:rowOff>126365</xdr:rowOff>
    </xdr:to>
    <xdr:cxnSp macro="">
      <xdr:nvCxnSpPr>
        <xdr:cNvPr id="328" name="直線コネクタ 327"/>
        <xdr:cNvCxnSpPr/>
      </xdr:nvCxnSpPr>
      <xdr:spPr>
        <a:xfrm>
          <a:off x="12252960" y="10344785"/>
          <a:ext cx="8102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76200</xdr:rowOff>
    </xdr:from>
    <xdr:to xmlns:xdr="http://schemas.openxmlformats.org/drawingml/2006/spreadsheetDrawing">
      <xdr:col>68</xdr:col>
      <xdr:colOff>189865</xdr:colOff>
      <xdr:row>62</xdr:row>
      <xdr:rowOff>6350</xdr:rowOff>
    </xdr:to>
    <xdr:sp macro="" textlink="">
      <xdr:nvSpPr>
        <xdr:cNvPr id="329" name="フローチャート: 判断 328"/>
        <xdr:cNvSpPr/>
      </xdr:nvSpPr>
      <xdr:spPr>
        <a:xfrm>
          <a:off x="13012420" y="10302240"/>
          <a:ext cx="8826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189865</xdr:colOff>
      <xdr:row>61</xdr:row>
      <xdr:rowOff>162560</xdr:rowOff>
    </xdr:from>
    <xdr:ext cx="762000" cy="258445"/>
    <xdr:sp macro="" textlink="">
      <xdr:nvSpPr>
        <xdr:cNvPr id="330" name="テキスト ボックス 329"/>
        <xdr:cNvSpPr txBox="1"/>
      </xdr:nvSpPr>
      <xdr:spPr>
        <a:xfrm>
          <a:off x="12720955" y="10388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75565</xdr:rowOff>
    </xdr:from>
    <xdr:to xmlns:xdr="http://schemas.openxmlformats.org/drawingml/2006/spreadsheetDrawing">
      <xdr:col>64</xdr:col>
      <xdr:colOff>152400</xdr:colOff>
      <xdr:row>62</xdr:row>
      <xdr:rowOff>5715</xdr:rowOff>
    </xdr:to>
    <xdr:sp macro="" textlink="">
      <xdr:nvSpPr>
        <xdr:cNvPr id="331" name="フローチャート: 判断 330"/>
        <xdr:cNvSpPr/>
      </xdr:nvSpPr>
      <xdr:spPr>
        <a:xfrm>
          <a:off x="12202160" y="10301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161925</xdr:rowOff>
    </xdr:from>
    <xdr:ext cx="762000" cy="258445"/>
    <xdr:sp macro="" textlink="">
      <xdr:nvSpPr>
        <xdr:cNvPr id="332" name="テキスト ボックス 331"/>
        <xdr:cNvSpPr txBox="1"/>
      </xdr:nvSpPr>
      <xdr:spPr>
        <a:xfrm>
          <a:off x="11911330" y="103879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167640</xdr:rowOff>
    </xdr:from>
    <xdr:ext cx="761365" cy="259080"/>
    <xdr:sp macro="" textlink="">
      <xdr:nvSpPr>
        <xdr:cNvPr id="333" name="テキスト ボックス 332"/>
        <xdr:cNvSpPr txBox="1"/>
      </xdr:nvSpPr>
      <xdr:spPr>
        <a:xfrm>
          <a:off x="1522730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167640</xdr:rowOff>
    </xdr:from>
    <xdr:ext cx="761365" cy="259080"/>
    <xdr:sp macro="" textlink="">
      <xdr:nvSpPr>
        <xdr:cNvPr id="334" name="テキスト ボックス 333"/>
        <xdr:cNvSpPr txBox="1"/>
      </xdr:nvSpPr>
      <xdr:spPr>
        <a:xfrm>
          <a:off x="1446784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189865</xdr:colOff>
      <xdr:row>69</xdr:row>
      <xdr:rowOff>167640</xdr:rowOff>
    </xdr:from>
    <xdr:ext cx="762000" cy="259080"/>
    <xdr:sp macro="" textlink="">
      <xdr:nvSpPr>
        <xdr:cNvPr id="335" name="テキスト ボックス 334"/>
        <xdr:cNvSpPr txBox="1"/>
      </xdr:nvSpPr>
      <xdr:spPr>
        <a:xfrm>
          <a:off x="1367028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167640</xdr:rowOff>
    </xdr:from>
    <xdr:ext cx="762000" cy="259080"/>
    <xdr:sp macro="" textlink="">
      <xdr:nvSpPr>
        <xdr:cNvPr id="336" name="テキスト ボックス 335"/>
        <xdr:cNvSpPr txBox="1"/>
      </xdr:nvSpPr>
      <xdr:spPr>
        <a:xfrm>
          <a:off x="1286700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167640</xdr:rowOff>
    </xdr:from>
    <xdr:ext cx="761365" cy="259080"/>
    <xdr:sp macro="" textlink="">
      <xdr:nvSpPr>
        <xdr:cNvPr id="337" name="テキスト ボックス 336"/>
        <xdr:cNvSpPr txBox="1"/>
      </xdr:nvSpPr>
      <xdr:spPr>
        <a:xfrm>
          <a:off x="12056745"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189865</xdr:colOff>
      <xdr:row>61</xdr:row>
      <xdr:rowOff>74930</xdr:rowOff>
    </xdr:from>
    <xdr:to xmlns:xdr="http://schemas.openxmlformats.org/drawingml/2006/spreadsheetDrawing">
      <xdr:col>81</xdr:col>
      <xdr:colOff>95250</xdr:colOff>
      <xdr:row>62</xdr:row>
      <xdr:rowOff>5080</xdr:rowOff>
    </xdr:to>
    <xdr:sp macro="" textlink="">
      <xdr:nvSpPr>
        <xdr:cNvPr id="338" name="楕円 337"/>
        <xdr:cNvSpPr/>
      </xdr:nvSpPr>
      <xdr:spPr>
        <a:xfrm>
          <a:off x="15379065" y="1030097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91440</xdr:rowOff>
    </xdr:from>
    <xdr:ext cx="761365" cy="258445"/>
    <xdr:sp macro="" textlink="">
      <xdr:nvSpPr>
        <xdr:cNvPr id="339" name="定員管理の状況該当値テキスト"/>
        <xdr:cNvSpPr txBox="1"/>
      </xdr:nvSpPr>
      <xdr:spPr>
        <a:xfrm>
          <a:off x="15512415" y="101498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189865</xdr:colOff>
      <xdr:row>61</xdr:row>
      <xdr:rowOff>71120</xdr:rowOff>
    </xdr:from>
    <xdr:to xmlns:xdr="http://schemas.openxmlformats.org/drawingml/2006/spreadsheetDrawing">
      <xdr:col>77</xdr:col>
      <xdr:colOff>95250</xdr:colOff>
      <xdr:row>62</xdr:row>
      <xdr:rowOff>1270</xdr:rowOff>
    </xdr:to>
    <xdr:sp macro="" textlink="">
      <xdr:nvSpPr>
        <xdr:cNvPr id="340" name="楕円 339"/>
        <xdr:cNvSpPr/>
      </xdr:nvSpPr>
      <xdr:spPr>
        <a:xfrm>
          <a:off x="14619605" y="1029716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11430</xdr:rowOff>
    </xdr:from>
    <xdr:ext cx="736600" cy="259080"/>
    <xdr:sp macro="" textlink="">
      <xdr:nvSpPr>
        <xdr:cNvPr id="341" name="テキスト ボックス 340"/>
        <xdr:cNvSpPr txBox="1"/>
      </xdr:nvSpPr>
      <xdr:spPr>
        <a:xfrm>
          <a:off x="14322425" y="100698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63500</xdr:rowOff>
    </xdr:from>
    <xdr:to xmlns:xdr="http://schemas.openxmlformats.org/drawingml/2006/spreadsheetDrawing">
      <xdr:col>73</xdr:col>
      <xdr:colOff>44450</xdr:colOff>
      <xdr:row>61</xdr:row>
      <xdr:rowOff>165100</xdr:rowOff>
    </xdr:to>
    <xdr:sp macro="" textlink="">
      <xdr:nvSpPr>
        <xdr:cNvPr id="342" name="楕円 341"/>
        <xdr:cNvSpPr/>
      </xdr:nvSpPr>
      <xdr:spPr>
        <a:xfrm>
          <a:off x="13822680" y="1028954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3810</xdr:rowOff>
    </xdr:from>
    <xdr:ext cx="761365" cy="259080"/>
    <xdr:sp macro="" textlink="">
      <xdr:nvSpPr>
        <xdr:cNvPr id="343" name="テキスト ボックス 342"/>
        <xdr:cNvSpPr txBox="1"/>
      </xdr:nvSpPr>
      <xdr:spPr>
        <a:xfrm>
          <a:off x="13512165" y="10062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75565</xdr:rowOff>
    </xdr:from>
    <xdr:to xmlns:xdr="http://schemas.openxmlformats.org/drawingml/2006/spreadsheetDrawing">
      <xdr:col>68</xdr:col>
      <xdr:colOff>189865</xdr:colOff>
      <xdr:row>62</xdr:row>
      <xdr:rowOff>5715</xdr:rowOff>
    </xdr:to>
    <xdr:sp macro="" textlink="">
      <xdr:nvSpPr>
        <xdr:cNvPr id="344" name="楕円 343"/>
        <xdr:cNvSpPr/>
      </xdr:nvSpPr>
      <xdr:spPr>
        <a:xfrm>
          <a:off x="13012420" y="10301605"/>
          <a:ext cx="8826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189865</xdr:colOff>
      <xdr:row>60</xdr:row>
      <xdr:rowOff>15875</xdr:rowOff>
    </xdr:from>
    <xdr:ext cx="762000" cy="258445"/>
    <xdr:sp macro="" textlink="">
      <xdr:nvSpPr>
        <xdr:cNvPr id="345" name="テキスト ボックス 344"/>
        <xdr:cNvSpPr txBox="1"/>
      </xdr:nvSpPr>
      <xdr:spPr>
        <a:xfrm>
          <a:off x="12720955" y="100742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67945</xdr:rowOff>
    </xdr:from>
    <xdr:to xmlns:xdr="http://schemas.openxmlformats.org/drawingml/2006/spreadsheetDrawing">
      <xdr:col>64</xdr:col>
      <xdr:colOff>152400</xdr:colOff>
      <xdr:row>61</xdr:row>
      <xdr:rowOff>167640</xdr:rowOff>
    </xdr:to>
    <xdr:sp macro="" textlink="">
      <xdr:nvSpPr>
        <xdr:cNvPr id="346" name="楕円 345"/>
        <xdr:cNvSpPr/>
      </xdr:nvSpPr>
      <xdr:spPr>
        <a:xfrm>
          <a:off x="12202160" y="102939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8255</xdr:rowOff>
    </xdr:from>
    <xdr:ext cx="762000" cy="259080"/>
    <xdr:sp macro="" textlink="">
      <xdr:nvSpPr>
        <xdr:cNvPr id="347" name="テキスト ボックス 346"/>
        <xdr:cNvSpPr txBox="1"/>
      </xdr:nvSpPr>
      <xdr:spPr>
        <a:xfrm>
          <a:off x="11911330" y="10066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8" name="正方形/長方形 347"/>
        <xdr:cNvSpPr/>
      </xdr:nvSpPr>
      <xdr:spPr>
        <a:xfrm>
          <a:off x="11626215" y="490601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280" cy="309245"/>
    <xdr:sp macro="" textlink="">
      <xdr:nvSpPr>
        <xdr:cNvPr id="349" name="テキスト ボックス 348"/>
        <xdr:cNvSpPr txBox="1"/>
      </xdr:nvSpPr>
      <xdr:spPr>
        <a:xfrm>
          <a:off x="12395835" y="5260340"/>
          <a:ext cx="160528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0" name="テキスト ボックス 349"/>
        <xdr:cNvSpPr txBox="1"/>
      </xdr:nvSpPr>
      <xdr:spPr>
        <a:xfrm>
          <a:off x="13970635" y="523494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1" name="正方形/長方形 350"/>
        <xdr:cNvSpPr/>
      </xdr:nvSpPr>
      <xdr:spPr>
        <a:xfrm>
          <a:off x="16297275" y="5156200"/>
          <a:ext cx="13665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2" name="正方形/長方形 351"/>
        <xdr:cNvSpPr/>
      </xdr:nvSpPr>
      <xdr:spPr>
        <a:xfrm>
          <a:off x="16297275" y="5342890"/>
          <a:ext cx="13665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3" name="正方形/長方形 352"/>
        <xdr:cNvSpPr/>
      </xdr:nvSpPr>
      <xdr:spPr>
        <a:xfrm>
          <a:off x="17790795" y="515620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4" name="正方形/長方形 353"/>
        <xdr:cNvSpPr/>
      </xdr:nvSpPr>
      <xdr:spPr>
        <a:xfrm>
          <a:off x="17790795" y="534289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5" name="正方形/長方形 354"/>
        <xdr:cNvSpPr/>
      </xdr:nvSpPr>
      <xdr:spPr>
        <a:xfrm>
          <a:off x="19113500" y="515620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6" name="正方形/長方形 355"/>
        <xdr:cNvSpPr/>
      </xdr:nvSpPr>
      <xdr:spPr>
        <a:xfrm>
          <a:off x="19113500" y="534289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7" name="正方形/長方形 356"/>
        <xdr:cNvSpPr/>
      </xdr:nvSpPr>
      <xdr:spPr>
        <a:xfrm>
          <a:off x="11626215" y="565277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8" name="正方形/長方形 357"/>
        <xdr:cNvSpPr/>
      </xdr:nvSpPr>
      <xdr:spPr>
        <a:xfrm>
          <a:off x="16404590" y="565277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9" name="正方形/長方形 358"/>
        <xdr:cNvSpPr/>
      </xdr:nvSpPr>
      <xdr:spPr>
        <a:xfrm>
          <a:off x="16404590" y="5652770"/>
          <a:ext cx="34556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189865</xdr:colOff>
      <xdr:row>35</xdr:row>
      <xdr:rowOff>95250</xdr:rowOff>
    </xdr:from>
    <xdr:to xmlns:xdr="http://schemas.openxmlformats.org/drawingml/2006/spreadsheetDrawing">
      <xdr:col>114</xdr:col>
      <xdr:colOff>114300</xdr:colOff>
      <xdr:row>47</xdr:row>
      <xdr:rowOff>69850</xdr:rowOff>
    </xdr:to>
    <xdr:sp macro="" textlink="" fLocksText="0">
      <xdr:nvSpPr>
        <xdr:cNvPr id="360" name="テキスト ボックス 359"/>
        <xdr:cNvSpPr txBox="1"/>
      </xdr:nvSpPr>
      <xdr:spPr>
        <a:xfrm>
          <a:off x="16518255" y="5962650"/>
          <a:ext cx="524065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dk1"/>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実質公債費比率は前年と比較し</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減少となったものの、類似団体平均を依然として上回る数値となっている。また、近年進めてきた大型事業に伴う地方債の償還が始まるため、今後は更なる数値の上昇が予想される。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このような状況から、計画的な繰上償還や高利率の地方債の借換を行うとともに、緊急度や住民ニーズを的確に把握した事業の選択に取り組み、地方債に大きく頼ることのない財政運営に努める。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7815" cy="225425"/>
    <xdr:sp macro="" textlink="">
      <xdr:nvSpPr>
        <xdr:cNvPr id="361" name="テキスト ボックス 360"/>
        <xdr:cNvSpPr txBox="1"/>
      </xdr:nvSpPr>
      <xdr:spPr>
        <a:xfrm>
          <a:off x="11588115" y="546608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2" name="直線コネクタ 361"/>
        <xdr:cNvCxnSpPr/>
      </xdr:nvCxnSpPr>
      <xdr:spPr>
        <a:xfrm>
          <a:off x="11626215" y="80124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1365" cy="258445"/>
    <xdr:sp macro="" textlink="">
      <xdr:nvSpPr>
        <xdr:cNvPr id="363" name="テキスト ボックス 362"/>
        <xdr:cNvSpPr txBox="1"/>
      </xdr:nvSpPr>
      <xdr:spPr>
        <a:xfrm>
          <a:off x="10942955" y="78740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4" name="直線コネクタ 363"/>
        <xdr:cNvCxnSpPr/>
      </xdr:nvCxnSpPr>
      <xdr:spPr>
        <a:xfrm>
          <a:off x="11626215" y="75412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1365" cy="259080"/>
    <xdr:sp macro="" textlink="">
      <xdr:nvSpPr>
        <xdr:cNvPr id="365" name="テキスト ボックス 364"/>
        <xdr:cNvSpPr txBox="1"/>
      </xdr:nvSpPr>
      <xdr:spPr>
        <a:xfrm>
          <a:off x="10942955" y="73990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6" name="直線コネクタ 365"/>
        <xdr:cNvCxnSpPr/>
      </xdr:nvCxnSpPr>
      <xdr:spPr>
        <a:xfrm>
          <a:off x="11626215" y="70662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1365" cy="258445"/>
    <xdr:sp macro="" textlink="">
      <xdr:nvSpPr>
        <xdr:cNvPr id="367" name="テキスト ボックス 366"/>
        <xdr:cNvSpPr txBox="1"/>
      </xdr:nvSpPr>
      <xdr:spPr>
        <a:xfrm>
          <a:off x="10942955" y="69278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8" name="直線コネクタ 367"/>
        <xdr:cNvCxnSpPr/>
      </xdr:nvCxnSpPr>
      <xdr:spPr>
        <a:xfrm>
          <a:off x="11626215" y="659511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1365" cy="257810"/>
    <xdr:sp macro="" textlink="">
      <xdr:nvSpPr>
        <xdr:cNvPr id="369" name="テキスト ボックス 368"/>
        <xdr:cNvSpPr txBox="1"/>
      </xdr:nvSpPr>
      <xdr:spPr>
        <a:xfrm>
          <a:off x="10942955" y="64566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70" name="直線コネクタ 369"/>
        <xdr:cNvCxnSpPr/>
      </xdr:nvCxnSpPr>
      <xdr:spPr>
        <a:xfrm>
          <a:off x="11626215" y="61239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1365" cy="259080"/>
    <xdr:sp macro="" textlink="">
      <xdr:nvSpPr>
        <xdr:cNvPr id="371" name="テキスト ボックス 370"/>
        <xdr:cNvSpPr txBox="1"/>
      </xdr:nvSpPr>
      <xdr:spPr>
        <a:xfrm>
          <a:off x="10942955" y="5985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2" name="直線コネクタ 371"/>
        <xdr:cNvCxnSpPr/>
      </xdr:nvCxnSpPr>
      <xdr:spPr>
        <a:xfrm>
          <a:off x="11626215" y="565277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3" name="公債費負担の状況グラフ枠"/>
        <xdr:cNvSpPr/>
      </xdr:nvSpPr>
      <xdr:spPr>
        <a:xfrm>
          <a:off x="11626215" y="565277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88900</xdr:rowOff>
    </xdr:from>
    <xdr:to xmlns:xdr="http://schemas.openxmlformats.org/drawingml/2006/spreadsheetDrawing">
      <xdr:col>81</xdr:col>
      <xdr:colOff>44450</xdr:colOff>
      <xdr:row>45</xdr:row>
      <xdr:rowOff>12700</xdr:rowOff>
    </xdr:to>
    <xdr:cxnSp macro="">
      <xdr:nvCxnSpPr>
        <xdr:cNvPr id="374" name="直線コネクタ 373"/>
        <xdr:cNvCxnSpPr/>
      </xdr:nvCxnSpPr>
      <xdr:spPr>
        <a:xfrm flipV="1">
          <a:off x="15423515" y="6123940"/>
          <a:ext cx="0" cy="14325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156210</xdr:rowOff>
    </xdr:from>
    <xdr:ext cx="761365" cy="259080"/>
    <xdr:sp macro="" textlink="">
      <xdr:nvSpPr>
        <xdr:cNvPr id="375" name="公債費負担の状況最小値テキスト"/>
        <xdr:cNvSpPr txBox="1"/>
      </xdr:nvSpPr>
      <xdr:spPr>
        <a:xfrm>
          <a:off x="15512415" y="75323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12700</xdr:rowOff>
    </xdr:from>
    <xdr:to xmlns:xdr="http://schemas.openxmlformats.org/drawingml/2006/spreadsheetDrawing">
      <xdr:col>81</xdr:col>
      <xdr:colOff>133350</xdr:colOff>
      <xdr:row>45</xdr:row>
      <xdr:rowOff>12700</xdr:rowOff>
    </xdr:to>
    <xdr:cxnSp macro="">
      <xdr:nvCxnSpPr>
        <xdr:cNvPr id="376" name="直線コネクタ 375"/>
        <xdr:cNvCxnSpPr/>
      </xdr:nvCxnSpPr>
      <xdr:spPr>
        <a:xfrm>
          <a:off x="15354300" y="75565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3810</xdr:rowOff>
    </xdr:from>
    <xdr:ext cx="761365" cy="259080"/>
    <xdr:sp macro="" textlink="">
      <xdr:nvSpPr>
        <xdr:cNvPr id="377" name="公債費負担の状況最大値テキスト"/>
        <xdr:cNvSpPr txBox="1"/>
      </xdr:nvSpPr>
      <xdr:spPr>
        <a:xfrm>
          <a:off x="15512415" y="5871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88900</xdr:rowOff>
    </xdr:from>
    <xdr:to xmlns:xdr="http://schemas.openxmlformats.org/drawingml/2006/spreadsheetDrawing">
      <xdr:col>81</xdr:col>
      <xdr:colOff>133350</xdr:colOff>
      <xdr:row>36</xdr:row>
      <xdr:rowOff>88900</xdr:rowOff>
    </xdr:to>
    <xdr:cxnSp macro="">
      <xdr:nvCxnSpPr>
        <xdr:cNvPr id="378" name="直線コネクタ 377"/>
        <xdr:cNvCxnSpPr/>
      </xdr:nvCxnSpPr>
      <xdr:spPr>
        <a:xfrm>
          <a:off x="15354300" y="612394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15875</xdr:rowOff>
    </xdr:from>
    <xdr:to xmlns:xdr="http://schemas.openxmlformats.org/drawingml/2006/spreadsheetDrawing">
      <xdr:col>81</xdr:col>
      <xdr:colOff>44450</xdr:colOff>
      <xdr:row>42</xdr:row>
      <xdr:rowOff>64135</xdr:rowOff>
    </xdr:to>
    <xdr:cxnSp macro="">
      <xdr:nvCxnSpPr>
        <xdr:cNvPr id="379" name="直線コネクタ 378"/>
        <xdr:cNvCxnSpPr/>
      </xdr:nvCxnSpPr>
      <xdr:spPr>
        <a:xfrm flipV="1">
          <a:off x="14664055" y="7056755"/>
          <a:ext cx="75946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150495</xdr:rowOff>
    </xdr:from>
    <xdr:ext cx="761365" cy="259080"/>
    <xdr:sp macro="" textlink="">
      <xdr:nvSpPr>
        <xdr:cNvPr id="380" name="公債費負担の状況平均値テキスト"/>
        <xdr:cNvSpPr txBox="1"/>
      </xdr:nvSpPr>
      <xdr:spPr>
        <a:xfrm>
          <a:off x="15512415" y="668845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189865</xdr:colOff>
      <xdr:row>40</xdr:row>
      <xdr:rowOff>133985</xdr:rowOff>
    </xdr:from>
    <xdr:to xmlns:xdr="http://schemas.openxmlformats.org/drawingml/2006/spreadsheetDrawing">
      <xdr:col>81</xdr:col>
      <xdr:colOff>95250</xdr:colOff>
      <xdr:row>41</xdr:row>
      <xdr:rowOff>64135</xdr:rowOff>
    </xdr:to>
    <xdr:sp macro="" textlink="">
      <xdr:nvSpPr>
        <xdr:cNvPr id="381" name="フローチャート: 判断 380"/>
        <xdr:cNvSpPr/>
      </xdr:nvSpPr>
      <xdr:spPr>
        <a:xfrm>
          <a:off x="15379065" y="683958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189865</xdr:colOff>
      <xdr:row>42</xdr:row>
      <xdr:rowOff>64135</xdr:rowOff>
    </xdr:from>
    <xdr:to xmlns:xdr="http://schemas.openxmlformats.org/drawingml/2006/spreadsheetDrawing">
      <xdr:col>77</xdr:col>
      <xdr:colOff>44450</xdr:colOff>
      <xdr:row>42</xdr:row>
      <xdr:rowOff>112395</xdr:rowOff>
    </xdr:to>
    <xdr:cxnSp macro="">
      <xdr:nvCxnSpPr>
        <xdr:cNvPr id="382" name="直線コネクタ 381"/>
        <xdr:cNvCxnSpPr/>
      </xdr:nvCxnSpPr>
      <xdr:spPr>
        <a:xfrm flipV="1">
          <a:off x="13860145" y="7105015"/>
          <a:ext cx="80391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189865</xdr:colOff>
      <xdr:row>40</xdr:row>
      <xdr:rowOff>133985</xdr:rowOff>
    </xdr:from>
    <xdr:to xmlns:xdr="http://schemas.openxmlformats.org/drawingml/2006/spreadsheetDrawing">
      <xdr:col>77</xdr:col>
      <xdr:colOff>95250</xdr:colOff>
      <xdr:row>41</xdr:row>
      <xdr:rowOff>64135</xdr:rowOff>
    </xdr:to>
    <xdr:sp macro="" textlink="">
      <xdr:nvSpPr>
        <xdr:cNvPr id="383" name="フローチャート: 判断 382"/>
        <xdr:cNvSpPr/>
      </xdr:nvSpPr>
      <xdr:spPr>
        <a:xfrm>
          <a:off x="14619605" y="683958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74295</xdr:rowOff>
    </xdr:from>
    <xdr:ext cx="736600" cy="258445"/>
    <xdr:sp macro="" textlink="">
      <xdr:nvSpPr>
        <xdr:cNvPr id="384" name="テキスト ボックス 383"/>
        <xdr:cNvSpPr txBox="1"/>
      </xdr:nvSpPr>
      <xdr:spPr>
        <a:xfrm>
          <a:off x="14322425" y="66122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112395</xdr:rowOff>
    </xdr:from>
    <xdr:to xmlns:xdr="http://schemas.openxmlformats.org/drawingml/2006/spreadsheetDrawing">
      <xdr:col>72</xdr:col>
      <xdr:colOff>189865</xdr:colOff>
      <xdr:row>43</xdr:row>
      <xdr:rowOff>46990</xdr:rowOff>
    </xdr:to>
    <xdr:cxnSp macro="">
      <xdr:nvCxnSpPr>
        <xdr:cNvPr id="385" name="直線コネクタ 384"/>
        <xdr:cNvCxnSpPr/>
      </xdr:nvCxnSpPr>
      <xdr:spPr>
        <a:xfrm flipV="1">
          <a:off x="13063220" y="7153275"/>
          <a:ext cx="796925"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124460</xdr:rowOff>
    </xdr:from>
    <xdr:to xmlns:xdr="http://schemas.openxmlformats.org/drawingml/2006/spreadsheetDrawing">
      <xdr:col>73</xdr:col>
      <xdr:colOff>44450</xdr:colOff>
      <xdr:row>41</xdr:row>
      <xdr:rowOff>54610</xdr:rowOff>
    </xdr:to>
    <xdr:sp macro="" textlink="">
      <xdr:nvSpPr>
        <xdr:cNvPr id="386" name="フローチャート: 判断 385"/>
        <xdr:cNvSpPr/>
      </xdr:nvSpPr>
      <xdr:spPr>
        <a:xfrm>
          <a:off x="13822680" y="683006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64770</xdr:rowOff>
    </xdr:from>
    <xdr:ext cx="761365" cy="259080"/>
    <xdr:sp macro="" textlink="">
      <xdr:nvSpPr>
        <xdr:cNvPr id="387" name="テキスト ボックス 386"/>
        <xdr:cNvSpPr txBox="1"/>
      </xdr:nvSpPr>
      <xdr:spPr>
        <a:xfrm>
          <a:off x="13512165" y="66027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46990</xdr:rowOff>
    </xdr:from>
    <xdr:to xmlns:xdr="http://schemas.openxmlformats.org/drawingml/2006/spreadsheetDrawing">
      <xdr:col>68</xdr:col>
      <xdr:colOff>152400</xdr:colOff>
      <xdr:row>43</xdr:row>
      <xdr:rowOff>76200</xdr:rowOff>
    </xdr:to>
    <xdr:cxnSp macro="">
      <xdr:nvCxnSpPr>
        <xdr:cNvPr id="388" name="直線コネクタ 387"/>
        <xdr:cNvCxnSpPr/>
      </xdr:nvCxnSpPr>
      <xdr:spPr>
        <a:xfrm flipV="1">
          <a:off x="12252960" y="7255510"/>
          <a:ext cx="81026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124460</xdr:rowOff>
    </xdr:from>
    <xdr:to xmlns:xdr="http://schemas.openxmlformats.org/drawingml/2006/spreadsheetDrawing">
      <xdr:col>68</xdr:col>
      <xdr:colOff>189865</xdr:colOff>
      <xdr:row>41</xdr:row>
      <xdr:rowOff>54610</xdr:rowOff>
    </xdr:to>
    <xdr:sp macro="" textlink="">
      <xdr:nvSpPr>
        <xdr:cNvPr id="389" name="フローチャート: 判断 388"/>
        <xdr:cNvSpPr/>
      </xdr:nvSpPr>
      <xdr:spPr>
        <a:xfrm>
          <a:off x="13012420" y="6830060"/>
          <a:ext cx="8826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189865</xdr:colOff>
      <xdr:row>39</xdr:row>
      <xdr:rowOff>64770</xdr:rowOff>
    </xdr:from>
    <xdr:ext cx="762000" cy="259080"/>
    <xdr:sp macro="" textlink="">
      <xdr:nvSpPr>
        <xdr:cNvPr id="390" name="テキスト ボックス 389"/>
        <xdr:cNvSpPr txBox="1"/>
      </xdr:nvSpPr>
      <xdr:spPr>
        <a:xfrm>
          <a:off x="12720955" y="6602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114935</xdr:rowOff>
    </xdr:from>
    <xdr:to xmlns:xdr="http://schemas.openxmlformats.org/drawingml/2006/spreadsheetDrawing">
      <xdr:col>64</xdr:col>
      <xdr:colOff>152400</xdr:colOff>
      <xdr:row>41</xdr:row>
      <xdr:rowOff>45085</xdr:rowOff>
    </xdr:to>
    <xdr:sp macro="" textlink="">
      <xdr:nvSpPr>
        <xdr:cNvPr id="391" name="フローチャート: 判断 390"/>
        <xdr:cNvSpPr/>
      </xdr:nvSpPr>
      <xdr:spPr>
        <a:xfrm>
          <a:off x="12202160" y="6820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55245</xdr:rowOff>
    </xdr:from>
    <xdr:ext cx="762000" cy="258445"/>
    <xdr:sp macro="" textlink="">
      <xdr:nvSpPr>
        <xdr:cNvPr id="392" name="テキスト ボックス 391"/>
        <xdr:cNvSpPr txBox="1"/>
      </xdr:nvSpPr>
      <xdr:spPr>
        <a:xfrm>
          <a:off x="11911330" y="6593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1365" cy="259080"/>
    <xdr:sp macro="" textlink="">
      <xdr:nvSpPr>
        <xdr:cNvPr id="393" name="テキスト ボックス 392"/>
        <xdr:cNvSpPr txBox="1"/>
      </xdr:nvSpPr>
      <xdr:spPr>
        <a:xfrm>
          <a:off x="1522730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1365" cy="259080"/>
    <xdr:sp macro="" textlink="">
      <xdr:nvSpPr>
        <xdr:cNvPr id="394" name="テキスト ボックス 393"/>
        <xdr:cNvSpPr txBox="1"/>
      </xdr:nvSpPr>
      <xdr:spPr>
        <a:xfrm>
          <a:off x="1446784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189865</xdr:colOff>
      <xdr:row>47</xdr:row>
      <xdr:rowOff>130810</xdr:rowOff>
    </xdr:from>
    <xdr:ext cx="762000" cy="259080"/>
    <xdr:sp macro="" textlink="">
      <xdr:nvSpPr>
        <xdr:cNvPr id="395" name="テキスト ボックス 394"/>
        <xdr:cNvSpPr txBox="1"/>
      </xdr:nvSpPr>
      <xdr:spPr>
        <a:xfrm>
          <a:off x="1367028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6" name="テキスト ボックス 395"/>
        <xdr:cNvSpPr txBox="1"/>
      </xdr:nvSpPr>
      <xdr:spPr>
        <a:xfrm>
          <a:off x="1286700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1365" cy="259080"/>
    <xdr:sp macro="" textlink="">
      <xdr:nvSpPr>
        <xdr:cNvPr id="397" name="テキスト ボックス 396"/>
        <xdr:cNvSpPr txBox="1"/>
      </xdr:nvSpPr>
      <xdr:spPr>
        <a:xfrm>
          <a:off x="12056745"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189865</xdr:colOff>
      <xdr:row>41</xdr:row>
      <xdr:rowOff>136525</xdr:rowOff>
    </xdr:from>
    <xdr:to xmlns:xdr="http://schemas.openxmlformats.org/drawingml/2006/spreadsheetDrawing">
      <xdr:col>81</xdr:col>
      <xdr:colOff>95250</xdr:colOff>
      <xdr:row>42</xdr:row>
      <xdr:rowOff>66675</xdr:rowOff>
    </xdr:to>
    <xdr:sp macro="" textlink="">
      <xdr:nvSpPr>
        <xdr:cNvPr id="398" name="楕円 397"/>
        <xdr:cNvSpPr/>
      </xdr:nvSpPr>
      <xdr:spPr>
        <a:xfrm>
          <a:off x="15379065" y="700976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108585</xdr:rowOff>
    </xdr:from>
    <xdr:ext cx="761365" cy="258445"/>
    <xdr:sp macro="" textlink="">
      <xdr:nvSpPr>
        <xdr:cNvPr id="399" name="公債費負担の状況該当値テキスト"/>
        <xdr:cNvSpPr txBox="1"/>
      </xdr:nvSpPr>
      <xdr:spPr>
        <a:xfrm>
          <a:off x="15512415" y="6981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189865</xdr:colOff>
      <xdr:row>42</xdr:row>
      <xdr:rowOff>13335</xdr:rowOff>
    </xdr:from>
    <xdr:to xmlns:xdr="http://schemas.openxmlformats.org/drawingml/2006/spreadsheetDrawing">
      <xdr:col>77</xdr:col>
      <xdr:colOff>95250</xdr:colOff>
      <xdr:row>42</xdr:row>
      <xdr:rowOff>114935</xdr:rowOff>
    </xdr:to>
    <xdr:sp macro="" textlink="">
      <xdr:nvSpPr>
        <xdr:cNvPr id="400" name="楕円 399"/>
        <xdr:cNvSpPr/>
      </xdr:nvSpPr>
      <xdr:spPr>
        <a:xfrm>
          <a:off x="14619605" y="705421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99695</xdr:rowOff>
    </xdr:from>
    <xdr:ext cx="736600" cy="259080"/>
    <xdr:sp macro="" textlink="">
      <xdr:nvSpPr>
        <xdr:cNvPr id="401" name="テキスト ボックス 400"/>
        <xdr:cNvSpPr txBox="1"/>
      </xdr:nvSpPr>
      <xdr:spPr>
        <a:xfrm>
          <a:off x="14322425" y="71405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61595</xdr:rowOff>
    </xdr:from>
    <xdr:to xmlns:xdr="http://schemas.openxmlformats.org/drawingml/2006/spreadsheetDrawing">
      <xdr:col>73</xdr:col>
      <xdr:colOff>44450</xdr:colOff>
      <xdr:row>42</xdr:row>
      <xdr:rowOff>163195</xdr:rowOff>
    </xdr:to>
    <xdr:sp macro="" textlink="">
      <xdr:nvSpPr>
        <xdr:cNvPr id="402" name="楕円 401"/>
        <xdr:cNvSpPr/>
      </xdr:nvSpPr>
      <xdr:spPr>
        <a:xfrm>
          <a:off x="13822680" y="710247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147955</xdr:rowOff>
    </xdr:from>
    <xdr:ext cx="761365" cy="258445"/>
    <xdr:sp macro="" textlink="">
      <xdr:nvSpPr>
        <xdr:cNvPr id="403" name="テキスト ボックス 402"/>
        <xdr:cNvSpPr txBox="1"/>
      </xdr:nvSpPr>
      <xdr:spPr>
        <a:xfrm>
          <a:off x="13512165" y="71888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167640</xdr:rowOff>
    </xdr:from>
    <xdr:to xmlns:xdr="http://schemas.openxmlformats.org/drawingml/2006/spreadsheetDrawing">
      <xdr:col>68</xdr:col>
      <xdr:colOff>189865</xdr:colOff>
      <xdr:row>43</xdr:row>
      <xdr:rowOff>97790</xdr:rowOff>
    </xdr:to>
    <xdr:sp macro="" textlink="">
      <xdr:nvSpPr>
        <xdr:cNvPr id="404" name="楕円 403"/>
        <xdr:cNvSpPr/>
      </xdr:nvSpPr>
      <xdr:spPr>
        <a:xfrm>
          <a:off x="13012420" y="7208520"/>
          <a:ext cx="8826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189865</xdr:colOff>
      <xdr:row>43</xdr:row>
      <xdr:rowOff>82550</xdr:rowOff>
    </xdr:from>
    <xdr:ext cx="762000" cy="259080"/>
    <xdr:sp macro="" textlink="">
      <xdr:nvSpPr>
        <xdr:cNvPr id="405" name="テキスト ボックス 404"/>
        <xdr:cNvSpPr txBox="1"/>
      </xdr:nvSpPr>
      <xdr:spPr>
        <a:xfrm>
          <a:off x="12720955" y="7291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25400</xdr:rowOff>
    </xdr:from>
    <xdr:to xmlns:xdr="http://schemas.openxmlformats.org/drawingml/2006/spreadsheetDrawing">
      <xdr:col>64</xdr:col>
      <xdr:colOff>152400</xdr:colOff>
      <xdr:row>43</xdr:row>
      <xdr:rowOff>127000</xdr:rowOff>
    </xdr:to>
    <xdr:sp macro="" textlink="">
      <xdr:nvSpPr>
        <xdr:cNvPr id="406" name="楕円 405"/>
        <xdr:cNvSpPr/>
      </xdr:nvSpPr>
      <xdr:spPr>
        <a:xfrm>
          <a:off x="12202160" y="723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111760</xdr:rowOff>
    </xdr:from>
    <xdr:ext cx="762000" cy="259080"/>
    <xdr:sp macro="" textlink="">
      <xdr:nvSpPr>
        <xdr:cNvPr id="407" name="テキスト ボックス 406"/>
        <xdr:cNvSpPr txBox="1"/>
      </xdr:nvSpPr>
      <xdr:spPr>
        <a:xfrm>
          <a:off x="11911330" y="7320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8" name="正方形/長方形 407"/>
        <xdr:cNvSpPr/>
      </xdr:nvSpPr>
      <xdr:spPr>
        <a:xfrm>
          <a:off x="11626215" y="1179830"/>
          <a:ext cx="460756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275" cy="309245"/>
    <xdr:sp macro="" textlink="">
      <xdr:nvSpPr>
        <xdr:cNvPr id="409" name="テキスト ボックス 408"/>
        <xdr:cNvSpPr txBox="1"/>
      </xdr:nvSpPr>
      <xdr:spPr>
        <a:xfrm>
          <a:off x="12479020" y="1534160"/>
          <a:ext cx="143827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0" name="テキスト ボックス 409"/>
        <xdr:cNvSpPr txBox="1"/>
      </xdr:nvSpPr>
      <xdr:spPr>
        <a:xfrm>
          <a:off x="13887450" y="150876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[54.4%]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6297275" y="1430020"/>
          <a:ext cx="13665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2" name="正方形/長方形 411"/>
        <xdr:cNvSpPr/>
      </xdr:nvSpPr>
      <xdr:spPr>
        <a:xfrm>
          <a:off x="16297275" y="1616710"/>
          <a:ext cx="13665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7790795" y="143002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4" name="正方形/長方形 413"/>
        <xdr:cNvSpPr/>
      </xdr:nvSpPr>
      <xdr:spPr>
        <a:xfrm>
          <a:off x="17790795" y="161671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19113500" y="143002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6" name="正方形/長方形 415"/>
        <xdr:cNvSpPr/>
      </xdr:nvSpPr>
      <xdr:spPr>
        <a:xfrm>
          <a:off x="19113500" y="161671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7" name="正方形/長方形 416"/>
        <xdr:cNvSpPr/>
      </xdr:nvSpPr>
      <xdr:spPr>
        <a:xfrm>
          <a:off x="11626215" y="192659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8" name="正方形/長方形 417"/>
        <xdr:cNvSpPr/>
      </xdr:nvSpPr>
      <xdr:spPr>
        <a:xfrm>
          <a:off x="16404590" y="192659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9" name="正方形/長方形 418"/>
        <xdr:cNvSpPr/>
      </xdr:nvSpPr>
      <xdr:spPr>
        <a:xfrm>
          <a:off x="16404590" y="1926590"/>
          <a:ext cx="34556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189865</xdr:colOff>
      <xdr:row>13</xdr:row>
      <xdr:rowOff>57150</xdr:rowOff>
    </xdr:from>
    <xdr:to xmlns:xdr="http://schemas.openxmlformats.org/drawingml/2006/spreadsheetDrawing">
      <xdr:col>114</xdr:col>
      <xdr:colOff>114300</xdr:colOff>
      <xdr:row>25</xdr:row>
      <xdr:rowOff>31750</xdr:rowOff>
    </xdr:to>
    <xdr:sp macro="" textlink="" fLocksText="0">
      <xdr:nvSpPr>
        <xdr:cNvPr id="420" name="テキスト ボックス 419"/>
        <xdr:cNvSpPr txBox="1"/>
      </xdr:nvSpPr>
      <xdr:spPr>
        <a:xfrm>
          <a:off x="16518255" y="2236470"/>
          <a:ext cx="524065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将来負担比率は、前年と比較し</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7.3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％の減となった。要因としては、地方債の償還が進み、地方債現在高が減少傾向にあるためである。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しかしながら、類似団体平均を大きく上回っている状況である。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今後も、新中学校校舎整備事業等の大型事業が予定されているため、さらなる数値の上昇が見込まれる。地方債の発行の際は、事業の有効性を精査し、事業実施の適正化に取り組み、財政の健全化に努める。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7815" cy="224790"/>
    <xdr:sp macro="" textlink="">
      <xdr:nvSpPr>
        <xdr:cNvPr id="421" name="テキスト ボックス 420"/>
        <xdr:cNvSpPr txBox="1"/>
      </xdr:nvSpPr>
      <xdr:spPr>
        <a:xfrm>
          <a:off x="11588115" y="17399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2" name="直線コネクタ 421"/>
        <xdr:cNvCxnSpPr/>
      </xdr:nvCxnSpPr>
      <xdr:spPr>
        <a:xfrm>
          <a:off x="11626215" y="42862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1365" cy="258445"/>
    <xdr:sp macro="" textlink="">
      <xdr:nvSpPr>
        <xdr:cNvPr id="423" name="テキスト ボックス 422"/>
        <xdr:cNvSpPr txBox="1"/>
      </xdr:nvSpPr>
      <xdr:spPr>
        <a:xfrm>
          <a:off x="10942955" y="41478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24" name="直線コネクタ 423"/>
        <xdr:cNvCxnSpPr/>
      </xdr:nvCxnSpPr>
      <xdr:spPr>
        <a:xfrm>
          <a:off x="11626215" y="38150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1365" cy="259080"/>
    <xdr:sp macro="" textlink="">
      <xdr:nvSpPr>
        <xdr:cNvPr id="425" name="テキスト ボックス 424"/>
        <xdr:cNvSpPr txBox="1"/>
      </xdr:nvSpPr>
      <xdr:spPr>
        <a:xfrm>
          <a:off x="10942955" y="36766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26" name="直線コネクタ 425"/>
        <xdr:cNvCxnSpPr/>
      </xdr:nvCxnSpPr>
      <xdr:spPr>
        <a:xfrm>
          <a:off x="11626215" y="334391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1365" cy="258445"/>
    <xdr:sp macro="" textlink="">
      <xdr:nvSpPr>
        <xdr:cNvPr id="427" name="テキスト ボックス 426"/>
        <xdr:cNvSpPr txBox="1"/>
      </xdr:nvSpPr>
      <xdr:spPr>
        <a:xfrm>
          <a:off x="10942955" y="32016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28" name="直線コネクタ 427"/>
        <xdr:cNvCxnSpPr/>
      </xdr:nvCxnSpPr>
      <xdr:spPr>
        <a:xfrm>
          <a:off x="11626215" y="28689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1365" cy="258445"/>
    <xdr:sp macro="" textlink="">
      <xdr:nvSpPr>
        <xdr:cNvPr id="429" name="テキスト ボックス 428"/>
        <xdr:cNvSpPr txBox="1"/>
      </xdr:nvSpPr>
      <xdr:spPr>
        <a:xfrm>
          <a:off x="10942955" y="27305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30" name="直線コネクタ 429"/>
        <xdr:cNvCxnSpPr/>
      </xdr:nvCxnSpPr>
      <xdr:spPr>
        <a:xfrm>
          <a:off x="11626215" y="23977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1365" cy="259080"/>
    <xdr:sp macro="" textlink="">
      <xdr:nvSpPr>
        <xdr:cNvPr id="431" name="テキスト ボックス 430"/>
        <xdr:cNvSpPr txBox="1"/>
      </xdr:nvSpPr>
      <xdr:spPr>
        <a:xfrm>
          <a:off x="10942955" y="22593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2" name="直線コネクタ 431"/>
        <xdr:cNvCxnSpPr/>
      </xdr:nvCxnSpPr>
      <xdr:spPr>
        <a:xfrm>
          <a:off x="11626215" y="192659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3" name="将来負担の状況グラフ枠"/>
        <xdr:cNvSpPr/>
      </xdr:nvSpPr>
      <xdr:spPr>
        <a:xfrm>
          <a:off x="11626215" y="192659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23</xdr:row>
      <xdr:rowOff>66675</xdr:rowOff>
    </xdr:to>
    <xdr:cxnSp macro="">
      <xdr:nvCxnSpPr>
        <xdr:cNvPr id="434" name="直線コネクタ 433"/>
        <xdr:cNvCxnSpPr/>
      </xdr:nvCxnSpPr>
      <xdr:spPr>
        <a:xfrm flipV="1">
          <a:off x="15423515" y="2397760"/>
          <a:ext cx="0" cy="15246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38735</xdr:rowOff>
    </xdr:from>
    <xdr:ext cx="761365" cy="259080"/>
    <xdr:sp macro="" textlink="">
      <xdr:nvSpPr>
        <xdr:cNvPr id="435" name="将来負担の状況最小値テキスト"/>
        <xdr:cNvSpPr txBox="1"/>
      </xdr:nvSpPr>
      <xdr:spPr>
        <a:xfrm>
          <a:off x="15512415" y="38944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66675</xdr:rowOff>
    </xdr:from>
    <xdr:to xmlns:xdr="http://schemas.openxmlformats.org/drawingml/2006/spreadsheetDrawing">
      <xdr:col>81</xdr:col>
      <xdr:colOff>133350</xdr:colOff>
      <xdr:row>23</xdr:row>
      <xdr:rowOff>66675</xdr:rowOff>
    </xdr:to>
    <xdr:cxnSp macro="">
      <xdr:nvCxnSpPr>
        <xdr:cNvPr id="436" name="直線コネクタ 435"/>
        <xdr:cNvCxnSpPr/>
      </xdr:nvCxnSpPr>
      <xdr:spPr>
        <a:xfrm>
          <a:off x="15354300" y="39223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86360</xdr:rowOff>
    </xdr:from>
    <xdr:ext cx="761365" cy="257810"/>
    <xdr:sp macro="" textlink="">
      <xdr:nvSpPr>
        <xdr:cNvPr id="437" name="将来負担の状況最大値テキスト"/>
        <xdr:cNvSpPr txBox="1"/>
      </xdr:nvSpPr>
      <xdr:spPr>
        <a:xfrm>
          <a:off x="15512415" y="209804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38" name="直線コネクタ 437"/>
        <xdr:cNvCxnSpPr/>
      </xdr:nvCxnSpPr>
      <xdr:spPr>
        <a:xfrm>
          <a:off x="15354300" y="23977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17</xdr:row>
      <xdr:rowOff>61595</xdr:rowOff>
    </xdr:from>
    <xdr:to xmlns:xdr="http://schemas.openxmlformats.org/drawingml/2006/spreadsheetDrawing">
      <xdr:col>81</xdr:col>
      <xdr:colOff>44450</xdr:colOff>
      <xdr:row>17</xdr:row>
      <xdr:rowOff>132080</xdr:rowOff>
    </xdr:to>
    <xdr:cxnSp macro="">
      <xdr:nvCxnSpPr>
        <xdr:cNvPr id="439" name="直線コネクタ 438"/>
        <xdr:cNvCxnSpPr/>
      </xdr:nvCxnSpPr>
      <xdr:spPr>
        <a:xfrm flipV="1">
          <a:off x="14664055" y="2911475"/>
          <a:ext cx="75946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29210</xdr:rowOff>
    </xdr:from>
    <xdr:ext cx="761365" cy="258445"/>
    <xdr:sp macro="" textlink="">
      <xdr:nvSpPr>
        <xdr:cNvPr id="440" name="将来負担の状況平均値テキスト"/>
        <xdr:cNvSpPr txBox="1"/>
      </xdr:nvSpPr>
      <xdr:spPr>
        <a:xfrm>
          <a:off x="15512415" y="220853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189865</xdr:colOff>
      <xdr:row>14</xdr:row>
      <xdr:rowOff>0</xdr:rowOff>
    </xdr:from>
    <xdr:to xmlns:xdr="http://schemas.openxmlformats.org/drawingml/2006/spreadsheetDrawing">
      <xdr:col>81</xdr:col>
      <xdr:colOff>95250</xdr:colOff>
      <xdr:row>14</xdr:row>
      <xdr:rowOff>101600</xdr:rowOff>
    </xdr:to>
    <xdr:sp macro="" textlink="">
      <xdr:nvSpPr>
        <xdr:cNvPr id="441" name="フローチャート: 判断 440"/>
        <xdr:cNvSpPr/>
      </xdr:nvSpPr>
      <xdr:spPr>
        <a:xfrm>
          <a:off x="15379065" y="23469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189865</xdr:colOff>
      <xdr:row>17</xdr:row>
      <xdr:rowOff>132080</xdr:rowOff>
    </xdr:from>
    <xdr:to xmlns:xdr="http://schemas.openxmlformats.org/drawingml/2006/spreadsheetDrawing">
      <xdr:col>77</xdr:col>
      <xdr:colOff>44450</xdr:colOff>
      <xdr:row>18</xdr:row>
      <xdr:rowOff>23495</xdr:rowOff>
    </xdr:to>
    <xdr:cxnSp macro="">
      <xdr:nvCxnSpPr>
        <xdr:cNvPr id="442" name="直線コネクタ 441"/>
        <xdr:cNvCxnSpPr/>
      </xdr:nvCxnSpPr>
      <xdr:spPr>
        <a:xfrm flipV="1">
          <a:off x="13860145" y="2981960"/>
          <a:ext cx="80391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189865</xdr:colOff>
      <xdr:row>14</xdr:row>
      <xdr:rowOff>0</xdr:rowOff>
    </xdr:from>
    <xdr:to xmlns:xdr="http://schemas.openxmlformats.org/drawingml/2006/spreadsheetDrawing">
      <xdr:col>77</xdr:col>
      <xdr:colOff>95250</xdr:colOff>
      <xdr:row>14</xdr:row>
      <xdr:rowOff>101600</xdr:rowOff>
    </xdr:to>
    <xdr:sp macro="" textlink="">
      <xdr:nvSpPr>
        <xdr:cNvPr id="443" name="フローチャート: 判断 442"/>
        <xdr:cNvSpPr/>
      </xdr:nvSpPr>
      <xdr:spPr>
        <a:xfrm>
          <a:off x="14619605" y="23469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111760</xdr:rowOff>
    </xdr:from>
    <xdr:ext cx="736600" cy="259080"/>
    <xdr:sp macro="" textlink="">
      <xdr:nvSpPr>
        <xdr:cNvPr id="444" name="テキスト ボックス 443"/>
        <xdr:cNvSpPr txBox="1"/>
      </xdr:nvSpPr>
      <xdr:spPr>
        <a:xfrm>
          <a:off x="14322425" y="21234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17</xdr:row>
      <xdr:rowOff>3810</xdr:rowOff>
    </xdr:from>
    <xdr:to xmlns:xdr="http://schemas.openxmlformats.org/drawingml/2006/spreadsheetDrawing">
      <xdr:col>72</xdr:col>
      <xdr:colOff>189865</xdr:colOff>
      <xdr:row>18</xdr:row>
      <xdr:rowOff>23495</xdr:rowOff>
    </xdr:to>
    <xdr:cxnSp macro="">
      <xdr:nvCxnSpPr>
        <xdr:cNvPr id="445" name="直線コネクタ 444"/>
        <xdr:cNvCxnSpPr/>
      </xdr:nvCxnSpPr>
      <xdr:spPr>
        <a:xfrm>
          <a:off x="13063220" y="2853690"/>
          <a:ext cx="796925"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0</xdr:rowOff>
    </xdr:from>
    <xdr:to xmlns:xdr="http://schemas.openxmlformats.org/drawingml/2006/spreadsheetDrawing">
      <xdr:col>73</xdr:col>
      <xdr:colOff>44450</xdr:colOff>
      <xdr:row>14</xdr:row>
      <xdr:rowOff>101600</xdr:rowOff>
    </xdr:to>
    <xdr:sp macro="" textlink="">
      <xdr:nvSpPr>
        <xdr:cNvPr id="446" name="フローチャート: 判断 445"/>
        <xdr:cNvSpPr/>
      </xdr:nvSpPr>
      <xdr:spPr>
        <a:xfrm>
          <a:off x="13822680" y="234696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111760</xdr:rowOff>
    </xdr:from>
    <xdr:ext cx="761365" cy="259080"/>
    <xdr:sp macro="" textlink="">
      <xdr:nvSpPr>
        <xdr:cNvPr id="447" name="テキスト ボックス 446"/>
        <xdr:cNvSpPr txBox="1"/>
      </xdr:nvSpPr>
      <xdr:spPr>
        <a:xfrm>
          <a:off x="13512165" y="21234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17</xdr:row>
      <xdr:rowOff>3810</xdr:rowOff>
    </xdr:from>
    <xdr:to xmlns:xdr="http://schemas.openxmlformats.org/drawingml/2006/spreadsheetDrawing">
      <xdr:col>68</xdr:col>
      <xdr:colOff>152400</xdr:colOff>
      <xdr:row>17</xdr:row>
      <xdr:rowOff>70485</xdr:rowOff>
    </xdr:to>
    <xdr:cxnSp macro="">
      <xdr:nvCxnSpPr>
        <xdr:cNvPr id="448" name="直線コネクタ 447"/>
        <xdr:cNvCxnSpPr/>
      </xdr:nvCxnSpPr>
      <xdr:spPr>
        <a:xfrm flipV="1">
          <a:off x="12252960" y="2853690"/>
          <a:ext cx="81026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66675</xdr:rowOff>
    </xdr:from>
    <xdr:to xmlns:xdr="http://schemas.openxmlformats.org/drawingml/2006/spreadsheetDrawing">
      <xdr:col>68</xdr:col>
      <xdr:colOff>189865</xdr:colOff>
      <xdr:row>14</xdr:row>
      <xdr:rowOff>167640</xdr:rowOff>
    </xdr:to>
    <xdr:sp macro="" textlink="">
      <xdr:nvSpPr>
        <xdr:cNvPr id="449" name="フローチャート: 判断 448"/>
        <xdr:cNvSpPr/>
      </xdr:nvSpPr>
      <xdr:spPr>
        <a:xfrm>
          <a:off x="13012420" y="2413635"/>
          <a:ext cx="8826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189865</xdr:colOff>
      <xdr:row>13</xdr:row>
      <xdr:rowOff>6985</xdr:rowOff>
    </xdr:from>
    <xdr:ext cx="762000" cy="259080"/>
    <xdr:sp macro="" textlink="">
      <xdr:nvSpPr>
        <xdr:cNvPr id="450" name="テキスト ボックス 449"/>
        <xdr:cNvSpPr txBox="1"/>
      </xdr:nvSpPr>
      <xdr:spPr>
        <a:xfrm>
          <a:off x="12720955" y="2186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132080</xdr:rowOff>
    </xdr:from>
    <xdr:to xmlns:xdr="http://schemas.openxmlformats.org/drawingml/2006/spreadsheetDrawing">
      <xdr:col>64</xdr:col>
      <xdr:colOff>152400</xdr:colOff>
      <xdr:row>15</xdr:row>
      <xdr:rowOff>62230</xdr:rowOff>
    </xdr:to>
    <xdr:sp macro="" textlink="">
      <xdr:nvSpPr>
        <xdr:cNvPr id="451" name="フローチャート: 判断 450"/>
        <xdr:cNvSpPr/>
      </xdr:nvSpPr>
      <xdr:spPr>
        <a:xfrm>
          <a:off x="12202160" y="2479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72390</xdr:rowOff>
    </xdr:from>
    <xdr:ext cx="762000" cy="258445"/>
    <xdr:sp macro="" textlink="">
      <xdr:nvSpPr>
        <xdr:cNvPr id="452" name="テキスト ボックス 451"/>
        <xdr:cNvSpPr txBox="1"/>
      </xdr:nvSpPr>
      <xdr:spPr>
        <a:xfrm>
          <a:off x="11911330" y="2251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1365" cy="258445"/>
    <xdr:sp macro="" textlink="">
      <xdr:nvSpPr>
        <xdr:cNvPr id="453" name="テキスト ボックス 452"/>
        <xdr:cNvSpPr txBox="1"/>
      </xdr:nvSpPr>
      <xdr:spPr>
        <a:xfrm>
          <a:off x="1522730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1365" cy="258445"/>
    <xdr:sp macro="" textlink="">
      <xdr:nvSpPr>
        <xdr:cNvPr id="454" name="テキスト ボックス 453"/>
        <xdr:cNvSpPr txBox="1"/>
      </xdr:nvSpPr>
      <xdr:spPr>
        <a:xfrm>
          <a:off x="1446784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189865</xdr:colOff>
      <xdr:row>25</xdr:row>
      <xdr:rowOff>92710</xdr:rowOff>
    </xdr:from>
    <xdr:ext cx="762000" cy="258445"/>
    <xdr:sp macro="" textlink="">
      <xdr:nvSpPr>
        <xdr:cNvPr id="455" name="テキスト ボックス 454"/>
        <xdr:cNvSpPr txBox="1"/>
      </xdr:nvSpPr>
      <xdr:spPr>
        <a:xfrm>
          <a:off x="13670280"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8445"/>
    <xdr:sp macro="" textlink="">
      <xdr:nvSpPr>
        <xdr:cNvPr id="456" name="テキスト ボックス 455"/>
        <xdr:cNvSpPr txBox="1"/>
      </xdr:nvSpPr>
      <xdr:spPr>
        <a:xfrm>
          <a:off x="1286700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1365" cy="258445"/>
    <xdr:sp macro="" textlink="">
      <xdr:nvSpPr>
        <xdr:cNvPr id="457" name="テキスト ボックス 456"/>
        <xdr:cNvSpPr txBox="1"/>
      </xdr:nvSpPr>
      <xdr:spPr>
        <a:xfrm>
          <a:off x="12056745"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189865</xdr:colOff>
      <xdr:row>17</xdr:row>
      <xdr:rowOff>10795</xdr:rowOff>
    </xdr:from>
    <xdr:to xmlns:xdr="http://schemas.openxmlformats.org/drawingml/2006/spreadsheetDrawing">
      <xdr:col>81</xdr:col>
      <xdr:colOff>95250</xdr:colOff>
      <xdr:row>17</xdr:row>
      <xdr:rowOff>112395</xdr:rowOff>
    </xdr:to>
    <xdr:sp macro="" textlink="">
      <xdr:nvSpPr>
        <xdr:cNvPr id="458" name="楕円 457"/>
        <xdr:cNvSpPr/>
      </xdr:nvSpPr>
      <xdr:spPr>
        <a:xfrm>
          <a:off x="15379065" y="286067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16</xdr:row>
      <xdr:rowOff>154305</xdr:rowOff>
    </xdr:from>
    <xdr:ext cx="761365" cy="259080"/>
    <xdr:sp macro="" textlink="">
      <xdr:nvSpPr>
        <xdr:cNvPr id="459" name="将来負担の状況該当値テキスト"/>
        <xdr:cNvSpPr txBox="1"/>
      </xdr:nvSpPr>
      <xdr:spPr>
        <a:xfrm>
          <a:off x="15512415" y="28365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189865</xdr:colOff>
      <xdr:row>17</xdr:row>
      <xdr:rowOff>81280</xdr:rowOff>
    </xdr:from>
    <xdr:to xmlns:xdr="http://schemas.openxmlformats.org/drawingml/2006/spreadsheetDrawing">
      <xdr:col>77</xdr:col>
      <xdr:colOff>95250</xdr:colOff>
      <xdr:row>18</xdr:row>
      <xdr:rowOff>11430</xdr:rowOff>
    </xdr:to>
    <xdr:sp macro="" textlink="">
      <xdr:nvSpPr>
        <xdr:cNvPr id="460" name="楕円 459"/>
        <xdr:cNvSpPr/>
      </xdr:nvSpPr>
      <xdr:spPr>
        <a:xfrm>
          <a:off x="14619605" y="293116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17</xdr:row>
      <xdr:rowOff>167640</xdr:rowOff>
    </xdr:from>
    <xdr:ext cx="736600" cy="259080"/>
    <xdr:sp macro="" textlink="">
      <xdr:nvSpPr>
        <xdr:cNvPr id="461" name="テキスト ボックス 460"/>
        <xdr:cNvSpPr txBox="1"/>
      </xdr:nvSpPr>
      <xdr:spPr>
        <a:xfrm>
          <a:off x="14322425" y="3017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17</xdr:row>
      <xdr:rowOff>144145</xdr:rowOff>
    </xdr:from>
    <xdr:to xmlns:xdr="http://schemas.openxmlformats.org/drawingml/2006/spreadsheetDrawing">
      <xdr:col>73</xdr:col>
      <xdr:colOff>44450</xdr:colOff>
      <xdr:row>18</xdr:row>
      <xdr:rowOff>74295</xdr:rowOff>
    </xdr:to>
    <xdr:sp macro="" textlink="">
      <xdr:nvSpPr>
        <xdr:cNvPr id="462" name="楕円 461"/>
        <xdr:cNvSpPr/>
      </xdr:nvSpPr>
      <xdr:spPr>
        <a:xfrm>
          <a:off x="13822680" y="299402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18</xdr:row>
      <xdr:rowOff>59055</xdr:rowOff>
    </xdr:from>
    <xdr:ext cx="761365" cy="259080"/>
    <xdr:sp macro="" textlink="">
      <xdr:nvSpPr>
        <xdr:cNvPr id="463" name="テキスト ボックス 462"/>
        <xdr:cNvSpPr txBox="1"/>
      </xdr:nvSpPr>
      <xdr:spPr>
        <a:xfrm>
          <a:off x="13512165" y="30765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16</xdr:row>
      <xdr:rowOff>124460</xdr:rowOff>
    </xdr:from>
    <xdr:to xmlns:xdr="http://schemas.openxmlformats.org/drawingml/2006/spreadsheetDrawing">
      <xdr:col>68</xdr:col>
      <xdr:colOff>189865</xdr:colOff>
      <xdr:row>17</xdr:row>
      <xdr:rowOff>54610</xdr:rowOff>
    </xdr:to>
    <xdr:sp macro="" textlink="">
      <xdr:nvSpPr>
        <xdr:cNvPr id="464" name="楕円 463"/>
        <xdr:cNvSpPr/>
      </xdr:nvSpPr>
      <xdr:spPr>
        <a:xfrm>
          <a:off x="13012420" y="2806700"/>
          <a:ext cx="8826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189865</xdr:colOff>
      <xdr:row>17</xdr:row>
      <xdr:rowOff>39370</xdr:rowOff>
    </xdr:from>
    <xdr:ext cx="762000" cy="259080"/>
    <xdr:sp macro="" textlink="">
      <xdr:nvSpPr>
        <xdr:cNvPr id="465" name="テキスト ボックス 464"/>
        <xdr:cNvSpPr txBox="1"/>
      </xdr:nvSpPr>
      <xdr:spPr>
        <a:xfrm>
          <a:off x="12720955" y="2889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17</xdr:row>
      <xdr:rowOff>19685</xdr:rowOff>
    </xdr:from>
    <xdr:to xmlns:xdr="http://schemas.openxmlformats.org/drawingml/2006/spreadsheetDrawing">
      <xdr:col>64</xdr:col>
      <xdr:colOff>152400</xdr:colOff>
      <xdr:row>17</xdr:row>
      <xdr:rowOff>120650</xdr:rowOff>
    </xdr:to>
    <xdr:sp macro="" textlink="">
      <xdr:nvSpPr>
        <xdr:cNvPr id="466" name="楕円 465"/>
        <xdr:cNvSpPr/>
      </xdr:nvSpPr>
      <xdr:spPr>
        <a:xfrm>
          <a:off x="12202160" y="286956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17</xdr:row>
      <xdr:rowOff>106045</xdr:rowOff>
    </xdr:from>
    <xdr:ext cx="762000" cy="258445"/>
    <xdr:sp macro="" textlink="">
      <xdr:nvSpPr>
        <xdr:cNvPr id="467" name="テキスト ボックス 466"/>
        <xdr:cNvSpPr txBox="1"/>
      </xdr:nvSpPr>
      <xdr:spPr>
        <a:xfrm>
          <a:off x="11911330" y="29559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579860" cy="496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424400" y="186690"/>
          <a:ext cx="3575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449800" y="212090"/>
          <a:ext cx="3530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182245</xdr:colOff>
      <xdr:row>4</xdr:row>
      <xdr:rowOff>0</xdr:rowOff>
    </xdr:to>
    <xdr:sp macro="" textlink="">
      <xdr:nvSpPr>
        <xdr:cNvPr id="5" name="正方形/長方形 4"/>
        <xdr:cNvSpPr/>
      </xdr:nvSpPr>
      <xdr:spPr>
        <a:xfrm>
          <a:off x="17475200" y="237490"/>
          <a:ext cx="34829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山梨県富士川町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879320" y="186690"/>
          <a:ext cx="24295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904720" y="212090"/>
          <a:ext cx="23850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930120" y="237490"/>
          <a:ext cx="23279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69950"/>
          <a:ext cx="21005800"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8660" y="1493520"/>
          <a:ext cx="8780780"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17880" y="1521460"/>
          <a:ext cx="12725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026920" y="1521460"/>
          <a:ext cx="11633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13,926
13,656
112.00
8,970,776
8,737,528
204,565
5,193,878
9,304,215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53740" y="152146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635500" y="1515110"/>
          <a:ext cx="185420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6489700" y="1515110"/>
          <a:ext cx="116332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54.4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698740" y="1515110"/>
          <a:ext cx="58166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635500" y="2359660"/>
          <a:ext cx="1854200" cy="683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553200" y="2359660"/>
          <a:ext cx="3108960" cy="683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641840" y="1493520"/>
          <a:ext cx="1292860" cy="1116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866630" y="1553210"/>
          <a:ext cx="11633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140335</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866630" y="1816735"/>
          <a:ext cx="11633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866630" y="2138680"/>
          <a:ext cx="116332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725660" y="1642110"/>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760585" y="159131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760585" y="185039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805035" y="211328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725660" y="211328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167640</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805035" y="23469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140335</xdr:rowOff>
    </xdr:from>
    <xdr:to xmlns:xdr="http://schemas.openxmlformats.org/drawingml/2006/spreadsheetDrawing">
      <xdr:col>54</xdr:col>
      <xdr:colOff>38100</xdr:colOff>
      <xdr:row>14</xdr:row>
      <xdr:rowOff>140335</xdr:rowOff>
    </xdr:to>
    <xdr:cxnSp macro="">
      <xdr:nvCxnSpPr>
        <xdr:cNvPr id="29" name="直線コネクタ 28"/>
        <xdr:cNvCxnSpPr/>
      </xdr:nvCxnSpPr>
      <xdr:spPr>
        <a:xfrm>
          <a:off x="9725660" y="248729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9080"/>
    <xdr:sp macro="" textlink="">
      <xdr:nvSpPr>
        <xdr:cNvPr id="30" name="テキスト ボックス 29"/>
        <xdr:cNvSpPr txBox="1"/>
      </xdr:nvSpPr>
      <xdr:spPr>
        <a:xfrm>
          <a:off x="645160" y="3416300"/>
          <a:ext cx="88957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45160" y="366649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45160" y="391287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140335</xdr:rowOff>
    </xdr:from>
    <xdr:ext cx="184150" cy="258445"/>
    <xdr:sp macro="" textlink="">
      <xdr:nvSpPr>
        <xdr:cNvPr id="33" name="テキスト ボックス 32"/>
        <xdr:cNvSpPr txBox="1"/>
      </xdr:nvSpPr>
      <xdr:spPr>
        <a:xfrm>
          <a:off x="645160" y="4163695"/>
          <a:ext cx="1841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182245</xdr:colOff>
      <xdr:row>29</xdr:row>
      <xdr:rowOff>44450</xdr:rowOff>
    </xdr:to>
    <xdr:sp macro="" textlink="">
      <xdr:nvSpPr>
        <xdr:cNvPr id="34" name="正方形/長方形 33"/>
        <xdr:cNvSpPr/>
      </xdr:nvSpPr>
      <xdr:spPr>
        <a:xfrm>
          <a:off x="708660" y="4596130"/>
          <a:ext cx="421195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182245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920615" y="465963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182245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920615" y="484632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464300" y="46596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464300" y="48463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934960" y="46596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934960" y="48463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182245</xdr:colOff>
      <xdr:row>44</xdr:row>
      <xdr:rowOff>12700</xdr:rowOff>
    </xdr:to>
    <xdr:sp macro="" textlink="">
      <xdr:nvSpPr>
        <xdr:cNvPr id="41" name="正方形/長方形 40"/>
        <xdr:cNvSpPr/>
      </xdr:nvSpPr>
      <xdr:spPr>
        <a:xfrm>
          <a:off x="708660" y="5156200"/>
          <a:ext cx="4211955"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217160" y="5156200"/>
          <a:ext cx="48539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182245</xdr:colOff>
      <xdr:row>32</xdr:row>
      <xdr:rowOff>38100</xdr:rowOff>
    </xdr:to>
    <xdr:sp macro="" textlink="">
      <xdr:nvSpPr>
        <xdr:cNvPr id="43" name="正方形/長方形 42"/>
        <xdr:cNvSpPr/>
      </xdr:nvSpPr>
      <xdr:spPr>
        <a:xfrm>
          <a:off x="5280660" y="5156200"/>
          <a:ext cx="34671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300980" y="54660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dk1"/>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人件費は、昨年と比較し</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％の増加となり、類似団体平均を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上回っている。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経常収支比率における人件費分が高くなっていることから</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、より効率的な事務作業を行うよう工夫し、職員の適正な定員管理を図り人件費の抑制に努める。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815" cy="224790"/>
    <xdr:sp macro="" textlink="">
      <xdr:nvSpPr>
        <xdr:cNvPr id="45" name="テキスト ボックス 44"/>
        <xdr:cNvSpPr txBox="1"/>
      </xdr:nvSpPr>
      <xdr:spPr>
        <a:xfrm>
          <a:off x="670560" y="49695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182245</xdr:colOff>
      <xdr:row>44</xdr:row>
      <xdr:rowOff>12700</xdr:rowOff>
    </xdr:to>
    <xdr:cxnSp macro="">
      <xdr:nvCxnSpPr>
        <xdr:cNvPr id="46" name="直線コネクタ 45"/>
        <xdr:cNvCxnSpPr/>
      </xdr:nvCxnSpPr>
      <xdr:spPr>
        <a:xfrm>
          <a:off x="708660" y="738886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8000" cy="259080"/>
    <xdr:sp macro="" textlink="">
      <xdr:nvSpPr>
        <xdr:cNvPr id="47" name="テキスト ボックス 46"/>
        <xdr:cNvSpPr txBox="1"/>
      </xdr:nvSpPr>
      <xdr:spPr>
        <a:xfrm>
          <a:off x="236220" y="72504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182245</xdr:colOff>
      <xdr:row>41</xdr:row>
      <xdr:rowOff>146050</xdr:rowOff>
    </xdr:to>
    <xdr:cxnSp macro="">
      <xdr:nvCxnSpPr>
        <xdr:cNvPr id="48" name="直線コネクタ 47"/>
        <xdr:cNvCxnSpPr/>
      </xdr:nvCxnSpPr>
      <xdr:spPr>
        <a:xfrm>
          <a:off x="708660" y="701929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8000" cy="259080"/>
    <xdr:sp macro="" textlink="">
      <xdr:nvSpPr>
        <xdr:cNvPr id="49" name="テキスト ボックス 48"/>
        <xdr:cNvSpPr txBox="1"/>
      </xdr:nvSpPr>
      <xdr:spPr>
        <a:xfrm>
          <a:off x="236220" y="68770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182245</xdr:colOff>
      <xdr:row>39</xdr:row>
      <xdr:rowOff>107950</xdr:rowOff>
    </xdr:to>
    <xdr:cxnSp macro="">
      <xdr:nvCxnSpPr>
        <xdr:cNvPr id="50" name="直線コネクタ 49"/>
        <xdr:cNvCxnSpPr/>
      </xdr:nvCxnSpPr>
      <xdr:spPr>
        <a:xfrm>
          <a:off x="708660" y="664591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8000" cy="259080"/>
    <xdr:sp macro="" textlink="">
      <xdr:nvSpPr>
        <xdr:cNvPr id="51" name="テキスト ボックス 50"/>
        <xdr:cNvSpPr txBox="1"/>
      </xdr:nvSpPr>
      <xdr:spPr>
        <a:xfrm>
          <a:off x="236220" y="650748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182245</xdr:colOff>
      <xdr:row>37</xdr:row>
      <xdr:rowOff>69850</xdr:rowOff>
    </xdr:to>
    <xdr:cxnSp macro="">
      <xdr:nvCxnSpPr>
        <xdr:cNvPr id="52" name="直線コネクタ 51"/>
        <xdr:cNvCxnSpPr/>
      </xdr:nvCxnSpPr>
      <xdr:spPr>
        <a:xfrm>
          <a:off x="708660" y="627253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8000" cy="259080"/>
    <xdr:sp macro="" textlink="">
      <xdr:nvSpPr>
        <xdr:cNvPr id="53" name="テキスト ボックス 52"/>
        <xdr:cNvSpPr txBox="1"/>
      </xdr:nvSpPr>
      <xdr:spPr>
        <a:xfrm>
          <a:off x="236220" y="613410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182245</xdr:colOff>
      <xdr:row>35</xdr:row>
      <xdr:rowOff>31750</xdr:rowOff>
    </xdr:to>
    <xdr:cxnSp macro="">
      <xdr:nvCxnSpPr>
        <xdr:cNvPr id="54" name="直線コネクタ 53"/>
        <xdr:cNvCxnSpPr/>
      </xdr:nvCxnSpPr>
      <xdr:spPr>
        <a:xfrm>
          <a:off x="708660" y="589915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8000" cy="259080"/>
    <xdr:sp macro="" textlink="">
      <xdr:nvSpPr>
        <xdr:cNvPr id="55" name="テキスト ボックス 54"/>
        <xdr:cNvSpPr txBox="1"/>
      </xdr:nvSpPr>
      <xdr:spPr>
        <a:xfrm>
          <a:off x="236220" y="576072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182245</xdr:colOff>
      <xdr:row>32</xdr:row>
      <xdr:rowOff>165100</xdr:rowOff>
    </xdr:to>
    <xdr:cxnSp macro="">
      <xdr:nvCxnSpPr>
        <xdr:cNvPr id="56" name="直線コネクタ 55"/>
        <xdr:cNvCxnSpPr/>
      </xdr:nvCxnSpPr>
      <xdr:spPr>
        <a:xfrm>
          <a:off x="708660" y="552958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8000" cy="259080"/>
    <xdr:sp macro="" textlink="">
      <xdr:nvSpPr>
        <xdr:cNvPr id="57" name="テキスト ボックス 56"/>
        <xdr:cNvSpPr txBox="1"/>
      </xdr:nvSpPr>
      <xdr:spPr>
        <a:xfrm>
          <a:off x="236220" y="538734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182245</xdr:colOff>
      <xdr:row>30</xdr:row>
      <xdr:rowOff>127000</xdr:rowOff>
    </xdr:to>
    <xdr:cxnSp macro="">
      <xdr:nvCxnSpPr>
        <xdr:cNvPr id="58" name="直線コネクタ 57"/>
        <xdr:cNvCxnSpPr/>
      </xdr:nvCxnSpPr>
      <xdr:spPr>
        <a:xfrm>
          <a:off x="708660" y="515620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8000" cy="259080"/>
    <xdr:sp macro="" textlink="">
      <xdr:nvSpPr>
        <xdr:cNvPr id="59" name="テキスト ボックス 58"/>
        <xdr:cNvSpPr txBox="1"/>
      </xdr:nvSpPr>
      <xdr:spPr>
        <a:xfrm>
          <a:off x="236220" y="50177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182245</xdr:colOff>
      <xdr:row>44</xdr:row>
      <xdr:rowOff>12700</xdr:rowOff>
    </xdr:to>
    <xdr:sp macro="" textlink="">
      <xdr:nvSpPr>
        <xdr:cNvPr id="60" name="人件費グラフ枠"/>
        <xdr:cNvSpPr/>
      </xdr:nvSpPr>
      <xdr:spPr>
        <a:xfrm>
          <a:off x="708660" y="5156200"/>
          <a:ext cx="4211955"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20320</xdr:rowOff>
    </xdr:from>
    <xdr:to xmlns:xdr="http://schemas.openxmlformats.org/drawingml/2006/spreadsheetDrawing">
      <xdr:col>24</xdr:col>
      <xdr:colOff>25400</xdr:colOff>
      <xdr:row>40</xdr:row>
      <xdr:rowOff>157480</xdr:rowOff>
    </xdr:to>
    <xdr:cxnSp macro="">
      <xdr:nvCxnSpPr>
        <xdr:cNvPr id="61" name="直線コネクタ 60"/>
        <xdr:cNvCxnSpPr/>
      </xdr:nvCxnSpPr>
      <xdr:spPr>
        <a:xfrm flipV="1">
          <a:off x="4399280" y="5720080"/>
          <a:ext cx="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129540</xdr:rowOff>
    </xdr:from>
    <xdr:ext cx="762000" cy="258445"/>
    <xdr:sp macro="" textlink="">
      <xdr:nvSpPr>
        <xdr:cNvPr id="62" name="人件費最小値テキスト"/>
        <xdr:cNvSpPr txBox="1"/>
      </xdr:nvSpPr>
      <xdr:spPr>
        <a:xfrm>
          <a:off x="4488180" y="68351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157480</xdr:rowOff>
    </xdr:from>
    <xdr:to xmlns:xdr="http://schemas.openxmlformats.org/drawingml/2006/spreadsheetDrawing">
      <xdr:col>24</xdr:col>
      <xdr:colOff>114300</xdr:colOff>
      <xdr:row>40</xdr:row>
      <xdr:rowOff>157480</xdr:rowOff>
    </xdr:to>
    <xdr:cxnSp macro="">
      <xdr:nvCxnSpPr>
        <xdr:cNvPr id="63" name="直線コネクタ 62"/>
        <xdr:cNvCxnSpPr/>
      </xdr:nvCxnSpPr>
      <xdr:spPr>
        <a:xfrm>
          <a:off x="4328160" y="68630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106680</xdr:rowOff>
    </xdr:from>
    <xdr:ext cx="762000" cy="258445"/>
    <xdr:sp macro="" textlink="">
      <xdr:nvSpPr>
        <xdr:cNvPr id="64" name="人件費最大値テキスト"/>
        <xdr:cNvSpPr txBox="1"/>
      </xdr:nvSpPr>
      <xdr:spPr>
        <a:xfrm>
          <a:off x="4488180" y="5471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20320</xdr:rowOff>
    </xdr:from>
    <xdr:to xmlns:xdr="http://schemas.openxmlformats.org/drawingml/2006/spreadsheetDrawing">
      <xdr:col>24</xdr:col>
      <xdr:colOff>114300</xdr:colOff>
      <xdr:row>34</xdr:row>
      <xdr:rowOff>20320</xdr:rowOff>
    </xdr:to>
    <xdr:cxnSp macro="">
      <xdr:nvCxnSpPr>
        <xdr:cNvPr id="65" name="直線コネクタ 64"/>
        <xdr:cNvCxnSpPr/>
      </xdr:nvCxnSpPr>
      <xdr:spPr>
        <a:xfrm>
          <a:off x="4328160" y="57200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182245</xdr:colOff>
      <xdr:row>36</xdr:row>
      <xdr:rowOff>123190</xdr:rowOff>
    </xdr:from>
    <xdr:to xmlns:xdr="http://schemas.openxmlformats.org/drawingml/2006/spreadsheetDrawing">
      <xdr:col>24</xdr:col>
      <xdr:colOff>25400</xdr:colOff>
      <xdr:row>36</xdr:row>
      <xdr:rowOff>167640</xdr:rowOff>
    </xdr:to>
    <xdr:cxnSp macro="">
      <xdr:nvCxnSpPr>
        <xdr:cNvPr id="66" name="直線コネクタ 65"/>
        <xdr:cNvCxnSpPr/>
      </xdr:nvCxnSpPr>
      <xdr:spPr>
        <a:xfrm>
          <a:off x="3644900" y="6158230"/>
          <a:ext cx="75438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31750</xdr:rowOff>
    </xdr:from>
    <xdr:ext cx="762000" cy="258445"/>
    <xdr:sp macro="" textlink="">
      <xdr:nvSpPr>
        <xdr:cNvPr id="67" name="人件費平均値テキスト"/>
        <xdr:cNvSpPr txBox="1"/>
      </xdr:nvSpPr>
      <xdr:spPr>
        <a:xfrm>
          <a:off x="4488180" y="58991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15240</xdr:rowOff>
    </xdr:from>
    <xdr:to xmlns:xdr="http://schemas.openxmlformats.org/drawingml/2006/spreadsheetDrawing">
      <xdr:col>24</xdr:col>
      <xdr:colOff>76200</xdr:colOff>
      <xdr:row>36</xdr:row>
      <xdr:rowOff>116840</xdr:rowOff>
    </xdr:to>
    <xdr:sp macro="" textlink="">
      <xdr:nvSpPr>
        <xdr:cNvPr id="68" name="フローチャート: 判断 67"/>
        <xdr:cNvSpPr/>
      </xdr:nvSpPr>
      <xdr:spPr>
        <a:xfrm>
          <a:off x="4366260" y="605028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92710</xdr:rowOff>
    </xdr:from>
    <xdr:to xmlns:xdr="http://schemas.openxmlformats.org/drawingml/2006/spreadsheetDrawing">
      <xdr:col>19</xdr:col>
      <xdr:colOff>182245</xdr:colOff>
      <xdr:row>36</xdr:row>
      <xdr:rowOff>123190</xdr:rowOff>
    </xdr:to>
    <xdr:cxnSp macro="">
      <xdr:nvCxnSpPr>
        <xdr:cNvPr id="69" name="直線コネクタ 68"/>
        <xdr:cNvCxnSpPr/>
      </xdr:nvCxnSpPr>
      <xdr:spPr>
        <a:xfrm>
          <a:off x="2832100" y="6127750"/>
          <a:ext cx="8128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160020</xdr:rowOff>
    </xdr:from>
    <xdr:to xmlns:xdr="http://schemas.openxmlformats.org/drawingml/2006/spreadsheetDrawing">
      <xdr:col>20</xdr:col>
      <xdr:colOff>38100</xdr:colOff>
      <xdr:row>36</xdr:row>
      <xdr:rowOff>90170</xdr:rowOff>
    </xdr:to>
    <xdr:sp macro="" textlink="">
      <xdr:nvSpPr>
        <xdr:cNvPr id="70" name="フローチャート: 判断 69"/>
        <xdr:cNvSpPr/>
      </xdr:nvSpPr>
      <xdr:spPr>
        <a:xfrm>
          <a:off x="3599180" y="602742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100330</xdr:rowOff>
    </xdr:from>
    <xdr:ext cx="736600" cy="259080"/>
    <xdr:sp macro="" textlink="">
      <xdr:nvSpPr>
        <xdr:cNvPr id="71" name="テキスト ボックス 70"/>
        <xdr:cNvSpPr txBox="1"/>
      </xdr:nvSpPr>
      <xdr:spPr>
        <a:xfrm>
          <a:off x="3286760" y="58000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88900</xdr:rowOff>
    </xdr:from>
    <xdr:to xmlns:xdr="http://schemas.openxmlformats.org/drawingml/2006/spreadsheetDrawing">
      <xdr:col>15</xdr:col>
      <xdr:colOff>98425</xdr:colOff>
      <xdr:row>36</xdr:row>
      <xdr:rowOff>92710</xdr:rowOff>
    </xdr:to>
    <xdr:cxnSp macro="">
      <xdr:nvCxnSpPr>
        <xdr:cNvPr id="72" name="直線コネクタ 71"/>
        <xdr:cNvCxnSpPr/>
      </xdr:nvCxnSpPr>
      <xdr:spPr>
        <a:xfrm>
          <a:off x="2014220" y="6123940"/>
          <a:ext cx="8178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144780</xdr:rowOff>
    </xdr:from>
    <xdr:to xmlns:xdr="http://schemas.openxmlformats.org/drawingml/2006/spreadsheetDrawing">
      <xdr:col>15</xdr:col>
      <xdr:colOff>149225</xdr:colOff>
      <xdr:row>36</xdr:row>
      <xdr:rowOff>74930</xdr:rowOff>
    </xdr:to>
    <xdr:sp macro="" textlink="">
      <xdr:nvSpPr>
        <xdr:cNvPr id="73" name="フローチャート: 判断 72"/>
        <xdr:cNvSpPr/>
      </xdr:nvSpPr>
      <xdr:spPr>
        <a:xfrm>
          <a:off x="2781300" y="6012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85090</xdr:rowOff>
    </xdr:from>
    <xdr:ext cx="761365" cy="258445"/>
    <xdr:sp macro="" textlink="">
      <xdr:nvSpPr>
        <xdr:cNvPr id="74" name="テキスト ボックス 73"/>
        <xdr:cNvSpPr txBox="1"/>
      </xdr:nvSpPr>
      <xdr:spPr>
        <a:xfrm>
          <a:off x="2486660" y="57848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88900</xdr:rowOff>
    </xdr:from>
    <xdr:to xmlns:xdr="http://schemas.openxmlformats.org/drawingml/2006/spreadsheetDrawing">
      <xdr:col>11</xdr:col>
      <xdr:colOff>9525</xdr:colOff>
      <xdr:row>36</xdr:row>
      <xdr:rowOff>123190</xdr:rowOff>
    </xdr:to>
    <xdr:cxnSp macro="">
      <xdr:nvCxnSpPr>
        <xdr:cNvPr id="75" name="直線コネクタ 74"/>
        <xdr:cNvCxnSpPr/>
      </xdr:nvCxnSpPr>
      <xdr:spPr>
        <a:xfrm flipV="1">
          <a:off x="1214120" y="6123940"/>
          <a:ext cx="8001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129540</xdr:rowOff>
    </xdr:from>
    <xdr:to xmlns:xdr="http://schemas.openxmlformats.org/drawingml/2006/spreadsheetDrawing">
      <xdr:col>11</xdr:col>
      <xdr:colOff>60325</xdr:colOff>
      <xdr:row>36</xdr:row>
      <xdr:rowOff>59690</xdr:rowOff>
    </xdr:to>
    <xdr:sp macro="" textlink="">
      <xdr:nvSpPr>
        <xdr:cNvPr id="76" name="フローチャート: 判断 75"/>
        <xdr:cNvSpPr/>
      </xdr:nvSpPr>
      <xdr:spPr>
        <a:xfrm>
          <a:off x="1981200" y="599694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69850</xdr:rowOff>
    </xdr:from>
    <xdr:ext cx="761365" cy="258445"/>
    <xdr:sp macro="" textlink="">
      <xdr:nvSpPr>
        <xdr:cNvPr id="77" name="テキスト ボックス 76"/>
        <xdr:cNvSpPr txBox="1"/>
      </xdr:nvSpPr>
      <xdr:spPr>
        <a:xfrm>
          <a:off x="1668780" y="57696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34290</xdr:rowOff>
    </xdr:from>
    <xdr:to xmlns:xdr="http://schemas.openxmlformats.org/drawingml/2006/spreadsheetDrawing">
      <xdr:col>6</xdr:col>
      <xdr:colOff>171450</xdr:colOff>
      <xdr:row>36</xdr:row>
      <xdr:rowOff>135890</xdr:rowOff>
    </xdr:to>
    <xdr:sp macro="" textlink="">
      <xdr:nvSpPr>
        <xdr:cNvPr id="78" name="フローチャート: 判断 77"/>
        <xdr:cNvSpPr/>
      </xdr:nvSpPr>
      <xdr:spPr>
        <a:xfrm>
          <a:off x="1163320" y="606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146050</xdr:rowOff>
    </xdr:from>
    <xdr:ext cx="761365" cy="258445"/>
    <xdr:sp macro="" textlink="">
      <xdr:nvSpPr>
        <xdr:cNvPr id="79" name="テキスト ボックス 78"/>
        <xdr:cNvSpPr txBox="1"/>
      </xdr:nvSpPr>
      <xdr:spPr>
        <a:xfrm>
          <a:off x="868680" y="58458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1365" cy="258445"/>
    <xdr:sp macro="" textlink="">
      <xdr:nvSpPr>
        <xdr:cNvPr id="80" name="テキスト ボックス 79"/>
        <xdr:cNvSpPr txBox="1"/>
      </xdr:nvSpPr>
      <xdr:spPr>
        <a:xfrm>
          <a:off x="420116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1365" cy="258445"/>
    <xdr:sp macro="" textlink="">
      <xdr:nvSpPr>
        <xdr:cNvPr id="81" name="テキスト ボックス 80"/>
        <xdr:cNvSpPr txBox="1"/>
      </xdr:nvSpPr>
      <xdr:spPr>
        <a:xfrm>
          <a:off x="345186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8445"/>
    <xdr:sp macro="" textlink="">
      <xdr:nvSpPr>
        <xdr:cNvPr id="82" name="テキスト ボックス 81"/>
        <xdr:cNvSpPr txBox="1"/>
      </xdr:nvSpPr>
      <xdr:spPr>
        <a:xfrm>
          <a:off x="263398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182245</xdr:colOff>
      <xdr:row>44</xdr:row>
      <xdr:rowOff>10160</xdr:rowOff>
    </xdr:from>
    <xdr:ext cx="762000" cy="258445"/>
    <xdr:sp macro="" textlink="">
      <xdr:nvSpPr>
        <xdr:cNvPr id="83" name="テキスト ボックス 82"/>
        <xdr:cNvSpPr txBox="1"/>
      </xdr:nvSpPr>
      <xdr:spPr>
        <a:xfrm>
          <a:off x="182245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1365" cy="258445"/>
    <xdr:sp macro="" textlink="">
      <xdr:nvSpPr>
        <xdr:cNvPr id="84" name="テキスト ボックス 83"/>
        <xdr:cNvSpPr txBox="1"/>
      </xdr:nvSpPr>
      <xdr:spPr>
        <a:xfrm>
          <a:off x="101600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118110</xdr:rowOff>
    </xdr:from>
    <xdr:to xmlns:xdr="http://schemas.openxmlformats.org/drawingml/2006/spreadsheetDrawing">
      <xdr:col>24</xdr:col>
      <xdr:colOff>76200</xdr:colOff>
      <xdr:row>37</xdr:row>
      <xdr:rowOff>48260</xdr:rowOff>
    </xdr:to>
    <xdr:sp macro="" textlink="">
      <xdr:nvSpPr>
        <xdr:cNvPr id="85" name="楕円 84"/>
        <xdr:cNvSpPr/>
      </xdr:nvSpPr>
      <xdr:spPr>
        <a:xfrm>
          <a:off x="4366260" y="615315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90170</xdr:rowOff>
    </xdr:from>
    <xdr:ext cx="762000" cy="258445"/>
    <xdr:sp macro="" textlink="">
      <xdr:nvSpPr>
        <xdr:cNvPr id="86" name="人件費該当値テキスト"/>
        <xdr:cNvSpPr txBox="1"/>
      </xdr:nvSpPr>
      <xdr:spPr>
        <a:xfrm>
          <a:off x="4488180" y="6125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72390</xdr:rowOff>
    </xdr:from>
    <xdr:to xmlns:xdr="http://schemas.openxmlformats.org/drawingml/2006/spreadsheetDrawing">
      <xdr:col>20</xdr:col>
      <xdr:colOff>38100</xdr:colOff>
      <xdr:row>37</xdr:row>
      <xdr:rowOff>2540</xdr:rowOff>
    </xdr:to>
    <xdr:sp macro="" textlink="">
      <xdr:nvSpPr>
        <xdr:cNvPr id="87" name="楕円 86"/>
        <xdr:cNvSpPr/>
      </xdr:nvSpPr>
      <xdr:spPr>
        <a:xfrm>
          <a:off x="3599180" y="610743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158750</xdr:rowOff>
    </xdr:from>
    <xdr:ext cx="736600" cy="258445"/>
    <xdr:sp macro="" textlink="">
      <xdr:nvSpPr>
        <xdr:cNvPr id="88" name="テキスト ボックス 87"/>
        <xdr:cNvSpPr txBox="1"/>
      </xdr:nvSpPr>
      <xdr:spPr>
        <a:xfrm>
          <a:off x="3286760" y="61937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41910</xdr:rowOff>
    </xdr:from>
    <xdr:to xmlns:xdr="http://schemas.openxmlformats.org/drawingml/2006/spreadsheetDrawing">
      <xdr:col>15</xdr:col>
      <xdr:colOff>149225</xdr:colOff>
      <xdr:row>36</xdr:row>
      <xdr:rowOff>143510</xdr:rowOff>
    </xdr:to>
    <xdr:sp macro="" textlink="">
      <xdr:nvSpPr>
        <xdr:cNvPr id="89" name="楕円 88"/>
        <xdr:cNvSpPr/>
      </xdr:nvSpPr>
      <xdr:spPr>
        <a:xfrm>
          <a:off x="27813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128270</xdr:rowOff>
    </xdr:from>
    <xdr:ext cx="761365" cy="258445"/>
    <xdr:sp macro="" textlink="">
      <xdr:nvSpPr>
        <xdr:cNvPr id="90" name="テキスト ボックス 89"/>
        <xdr:cNvSpPr txBox="1"/>
      </xdr:nvSpPr>
      <xdr:spPr>
        <a:xfrm>
          <a:off x="2486660" y="61633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38100</xdr:rowOff>
    </xdr:from>
    <xdr:to xmlns:xdr="http://schemas.openxmlformats.org/drawingml/2006/spreadsheetDrawing">
      <xdr:col>11</xdr:col>
      <xdr:colOff>60325</xdr:colOff>
      <xdr:row>36</xdr:row>
      <xdr:rowOff>140335</xdr:rowOff>
    </xdr:to>
    <xdr:sp macro="" textlink="">
      <xdr:nvSpPr>
        <xdr:cNvPr id="91" name="楕円 90"/>
        <xdr:cNvSpPr/>
      </xdr:nvSpPr>
      <xdr:spPr>
        <a:xfrm>
          <a:off x="1981200" y="6073140"/>
          <a:ext cx="838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124460</xdr:rowOff>
    </xdr:from>
    <xdr:ext cx="761365" cy="258445"/>
    <xdr:sp macro="" textlink="">
      <xdr:nvSpPr>
        <xdr:cNvPr id="92" name="テキスト ボックス 91"/>
        <xdr:cNvSpPr txBox="1"/>
      </xdr:nvSpPr>
      <xdr:spPr>
        <a:xfrm>
          <a:off x="1668780" y="61595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72390</xdr:rowOff>
    </xdr:from>
    <xdr:to xmlns:xdr="http://schemas.openxmlformats.org/drawingml/2006/spreadsheetDrawing">
      <xdr:col>6</xdr:col>
      <xdr:colOff>171450</xdr:colOff>
      <xdr:row>37</xdr:row>
      <xdr:rowOff>2540</xdr:rowOff>
    </xdr:to>
    <xdr:sp macro="" textlink="">
      <xdr:nvSpPr>
        <xdr:cNvPr id="93" name="楕円 92"/>
        <xdr:cNvSpPr/>
      </xdr:nvSpPr>
      <xdr:spPr>
        <a:xfrm>
          <a:off x="1163320" y="6107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158750</xdr:rowOff>
    </xdr:from>
    <xdr:ext cx="761365" cy="258445"/>
    <xdr:sp macro="" textlink="">
      <xdr:nvSpPr>
        <xdr:cNvPr id="94" name="テキスト ボックス 93"/>
        <xdr:cNvSpPr txBox="1"/>
      </xdr:nvSpPr>
      <xdr:spPr>
        <a:xfrm>
          <a:off x="868680" y="61937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1343640" y="1243330"/>
          <a:ext cx="42138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5570200" y="13068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5570200" y="14935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7117060" y="13068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7117060" y="14935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18587720" y="13068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18587720" y="14935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1343640" y="1803400"/>
          <a:ext cx="42138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182245</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5855315" y="1803400"/>
          <a:ext cx="486854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5915640" y="1803400"/>
          <a:ext cx="34721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5953740" y="21132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dk1"/>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物件費は前年と比較し横ばいであり、類似団体平均を下回った。新庁舎での執務が始まったことから、公共施設の集約化が図られ、コスト削減が図られているのが主な要因である。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今後は、光熱水費等の高騰も見据え、更なるコスト削減を目指した行政運営を行っていく。</a:t>
          </a:r>
        </a:p>
      </xdr:txBody>
    </xdr:sp>
    <xdr:clientData/>
  </xdr:twoCellAnchor>
  <xdr:oneCellAnchor>
    <xdr:from xmlns:xdr="http://schemas.openxmlformats.org/drawingml/2006/spreadsheetDrawing">
      <xdr:col>62</xdr:col>
      <xdr:colOff>6350</xdr:colOff>
      <xdr:row>9</xdr:row>
      <xdr:rowOff>107950</xdr:rowOff>
    </xdr:from>
    <xdr:ext cx="298450" cy="224790"/>
    <xdr:sp macro="" textlink="">
      <xdr:nvSpPr>
        <xdr:cNvPr id="106" name="テキスト ボックス 105"/>
        <xdr:cNvSpPr txBox="1"/>
      </xdr:nvSpPr>
      <xdr:spPr>
        <a:xfrm>
          <a:off x="11305540" y="161671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1343640" y="403606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9080"/>
    <xdr:sp macro="" textlink="">
      <xdr:nvSpPr>
        <xdr:cNvPr id="108" name="テキスト ボックス 107"/>
        <xdr:cNvSpPr txBox="1"/>
      </xdr:nvSpPr>
      <xdr:spPr>
        <a:xfrm>
          <a:off x="10888980" y="38976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69850</xdr:rowOff>
    </xdr:from>
    <xdr:to xmlns:xdr="http://schemas.openxmlformats.org/drawingml/2006/spreadsheetDrawing">
      <xdr:col>85</xdr:col>
      <xdr:colOff>66675</xdr:colOff>
      <xdr:row>22</xdr:row>
      <xdr:rowOff>69850</xdr:rowOff>
    </xdr:to>
    <xdr:cxnSp macro="">
      <xdr:nvCxnSpPr>
        <xdr:cNvPr id="109" name="直線コネクタ 108"/>
        <xdr:cNvCxnSpPr/>
      </xdr:nvCxnSpPr>
      <xdr:spPr>
        <a:xfrm>
          <a:off x="11343640" y="375793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99060</xdr:rowOff>
    </xdr:from>
    <xdr:ext cx="507365" cy="259080"/>
    <xdr:sp macro="" textlink="">
      <xdr:nvSpPr>
        <xdr:cNvPr id="110" name="テキスト ボックス 109"/>
        <xdr:cNvSpPr txBox="1"/>
      </xdr:nvSpPr>
      <xdr:spPr>
        <a:xfrm>
          <a:off x="10888980" y="361950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11" name="直線コネクタ 110"/>
        <xdr:cNvCxnSpPr/>
      </xdr:nvCxnSpPr>
      <xdr:spPr>
        <a:xfrm>
          <a:off x="11343640" y="34798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7365" cy="259080"/>
    <xdr:sp macro="" textlink="">
      <xdr:nvSpPr>
        <xdr:cNvPr id="112" name="テキスト ボックス 111"/>
        <xdr:cNvSpPr txBox="1"/>
      </xdr:nvSpPr>
      <xdr:spPr>
        <a:xfrm>
          <a:off x="10888980" y="33413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12700</xdr:rowOff>
    </xdr:from>
    <xdr:to xmlns:xdr="http://schemas.openxmlformats.org/drawingml/2006/spreadsheetDrawing">
      <xdr:col>85</xdr:col>
      <xdr:colOff>66675</xdr:colOff>
      <xdr:row>19</xdr:row>
      <xdr:rowOff>12700</xdr:rowOff>
    </xdr:to>
    <xdr:cxnSp macro="">
      <xdr:nvCxnSpPr>
        <xdr:cNvPr id="113" name="直線コネクタ 112"/>
        <xdr:cNvCxnSpPr/>
      </xdr:nvCxnSpPr>
      <xdr:spPr>
        <a:xfrm>
          <a:off x="11343640" y="319786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41910</xdr:rowOff>
    </xdr:from>
    <xdr:ext cx="507365" cy="259080"/>
    <xdr:sp macro="" textlink="">
      <xdr:nvSpPr>
        <xdr:cNvPr id="114" name="テキスト ボックス 113"/>
        <xdr:cNvSpPr txBox="1"/>
      </xdr:nvSpPr>
      <xdr:spPr>
        <a:xfrm>
          <a:off x="10888980" y="30594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1343640" y="291973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9080"/>
    <xdr:sp macro="" textlink="">
      <xdr:nvSpPr>
        <xdr:cNvPr id="116" name="テキスト ボックス 115"/>
        <xdr:cNvSpPr txBox="1"/>
      </xdr:nvSpPr>
      <xdr:spPr>
        <a:xfrm>
          <a:off x="10888980" y="278130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127000</xdr:rowOff>
    </xdr:from>
    <xdr:to xmlns:xdr="http://schemas.openxmlformats.org/drawingml/2006/spreadsheetDrawing">
      <xdr:col>85</xdr:col>
      <xdr:colOff>66675</xdr:colOff>
      <xdr:row>15</xdr:row>
      <xdr:rowOff>127000</xdr:rowOff>
    </xdr:to>
    <xdr:cxnSp macro="">
      <xdr:nvCxnSpPr>
        <xdr:cNvPr id="117" name="直線コネクタ 116"/>
        <xdr:cNvCxnSpPr/>
      </xdr:nvCxnSpPr>
      <xdr:spPr>
        <a:xfrm>
          <a:off x="11343640" y="26416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156210</xdr:rowOff>
    </xdr:from>
    <xdr:ext cx="507365" cy="259080"/>
    <xdr:sp macro="" textlink="">
      <xdr:nvSpPr>
        <xdr:cNvPr id="118" name="テキスト ボックス 117"/>
        <xdr:cNvSpPr txBox="1"/>
      </xdr:nvSpPr>
      <xdr:spPr>
        <a:xfrm>
          <a:off x="10888980" y="25031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9" name="直線コネクタ 118"/>
        <xdr:cNvCxnSpPr/>
      </xdr:nvCxnSpPr>
      <xdr:spPr>
        <a:xfrm>
          <a:off x="11343640" y="235966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7365" cy="259080"/>
    <xdr:sp macro="" textlink="">
      <xdr:nvSpPr>
        <xdr:cNvPr id="120" name="テキスト ボックス 119"/>
        <xdr:cNvSpPr txBox="1"/>
      </xdr:nvSpPr>
      <xdr:spPr>
        <a:xfrm>
          <a:off x="10888980" y="22212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69850</xdr:rowOff>
    </xdr:from>
    <xdr:to xmlns:xdr="http://schemas.openxmlformats.org/drawingml/2006/spreadsheetDrawing">
      <xdr:col>85</xdr:col>
      <xdr:colOff>66675</xdr:colOff>
      <xdr:row>12</xdr:row>
      <xdr:rowOff>69850</xdr:rowOff>
    </xdr:to>
    <xdr:cxnSp macro="">
      <xdr:nvCxnSpPr>
        <xdr:cNvPr id="121" name="直線コネクタ 120"/>
        <xdr:cNvCxnSpPr/>
      </xdr:nvCxnSpPr>
      <xdr:spPr>
        <a:xfrm>
          <a:off x="11343640" y="208153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99060</xdr:rowOff>
    </xdr:from>
    <xdr:ext cx="507365" cy="259080"/>
    <xdr:sp macro="" textlink="">
      <xdr:nvSpPr>
        <xdr:cNvPr id="122" name="テキスト ボックス 121"/>
        <xdr:cNvSpPr txBox="1"/>
      </xdr:nvSpPr>
      <xdr:spPr>
        <a:xfrm>
          <a:off x="10888980" y="194310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3" name="直線コネクタ 122"/>
        <xdr:cNvCxnSpPr/>
      </xdr:nvCxnSpPr>
      <xdr:spPr>
        <a:xfrm>
          <a:off x="11343640" y="18034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9080"/>
    <xdr:sp macro="" textlink="">
      <xdr:nvSpPr>
        <xdr:cNvPr id="124" name="テキスト ボックス 123"/>
        <xdr:cNvSpPr txBox="1"/>
      </xdr:nvSpPr>
      <xdr:spPr>
        <a:xfrm>
          <a:off x="10888980" y="16649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5" name="物件費グラフ枠"/>
        <xdr:cNvSpPr/>
      </xdr:nvSpPr>
      <xdr:spPr>
        <a:xfrm>
          <a:off x="11343640" y="1803400"/>
          <a:ext cx="42138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79375</xdr:rowOff>
    </xdr:from>
    <xdr:to xmlns:xdr="http://schemas.openxmlformats.org/drawingml/2006/spreadsheetDrawing">
      <xdr:col>82</xdr:col>
      <xdr:colOff>107950</xdr:colOff>
      <xdr:row>21</xdr:row>
      <xdr:rowOff>98425</xdr:rowOff>
    </xdr:to>
    <xdr:cxnSp macro="">
      <xdr:nvCxnSpPr>
        <xdr:cNvPr id="126" name="直線コネクタ 125"/>
        <xdr:cNvCxnSpPr/>
      </xdr:nvCxnSpPr>
      <xdr:spPr>
        <a:xfrm flipV="1">
          <a:off x="15052040" y="2258695"/>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182245</xdr:colOff>
      <xdr:row>21</xdr:row>
      <xdr:rowOff>70485</xdr:rowOff>
    </xdr:from>
    <xdr:ext cx="762000" cy="258445"/>
    <xdr:sp macro="" textlink="">
      <xdr:nvSpPr>
        <xdr:cNvPr id="127" name="物件費最小値テキスト"/>
        <xdr:cNvSpPr txBox="1"/>
      </xdr:nvSpPr>
      <xdr:spPr>
        <a:xfrm>
          <a:off x="15126335" y="35909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98425</xdr:rowOff>
    </xdr:from>
    <xdr:to xmlns:xdr="http://schemas.openxmlformats.org/drawingml/2006/spreadsheetDrawing">
      <xdr:col>82</xdr:col>
      <xdr:colOff>182245</xdr:colOff>
      <xdr:row>21</xdr:row>
      <xdr:rowOff>98425</xdr:rowOff>
    </xdr:to>
    <xdr:cxnSp macro="">
      <xdr:nvCxnSpPr>
        <xdr:cNvPr id="128" name="直線コネクタ 127"/>
        <xdr:cNvCxnSpPr/>
      </xdr:nvCxnSpPr>
      <xdr:spPr>
        <a:xfrm>
          <a:off x="14963140" y="3618865"/>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182245</xdr:colOff>
      <xdr:row>11</xdr:row>
      <xdr:rowOff>165735</xdr:rowOff>
    </xdr:from>
    <xdr:ext cx="762000" cy="258445"/>
    <xdr:sp macro="" textlink="">
      <xdr:nvSpPr>
        <xdr:cNvPr id="129" name="物件費最大値テキスト"/>
        <xdr:cNvSpPr txBox="1"/>
      </xdr:nvSpPr>
      <xdr:spPr>
        <a:xfrm>
          <a:off x="15126335" y="2009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79375</xdr:rowOff>
    </xdr:from>
    <xdr:to xmlns:xdr="http://schemas.openxmlformats.org/drawingml/2006/spreadsheetDrawing">
      <xdr:col>82</xdr:col>
      <xdr:colOff>182245</xdr:colOff>
      <xdr:row>13</xdr:row>
      <xdr:rowOff>79375</xdr:rowOff>
    </xdr:to>
    <xdr:cxnSp macro="">
      <xdr:nvCxnSpPr>
        <xdr:cNvPr id="130" name="直線コネクタ 129"/>
        <xdr:cNvCxnSpPr/>
      </xdr:nvCxnSpPr>
      <xdr:spPr>
        <a:xfrm>
          <a:off x="14963140" y="2258695"/>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127000</xdr:rowOff>
    </xdr:from>
    <xdr:to xmlns:xdr="http://schemas.openxmlformats.org/drawingml/2006/spreadsheetDrawing">
      <xdr:col>82</xdr:col>
      <xdr:colOff>107950</xdr:colOff>
      <xdr:row>16</xdr:row>
      <xdr:rowOff>127000</xdr:rowOff>
    </xdr:to>
    <xdr:cxnSp macro="">
      <xdr:nvCxnSpPr>
        <xdr:cNvPr id="131" name="直線コネクタ 130"/>
        <xdr:cNvCxnSpPr/>
      </xdr:nvCxnSpPr>
      <xdr:spPr>
        <a:xfrm>
          <a:off x="14284960" y="2809240"/>
          <a:ext cx="7670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182245</xdr:colOff>
      <xdr:row>16</xdr:row>
      <xdr:rowOff>133985</xdr:rowOff>
    </xdr:from>
    <xdr:ext cx="762000" cy="259080"/>
    <xdr:sp macro="" textlink="">
      <xdr:nvSpPr>
        <xdr:cNvPr id="132" name="物件費平均値テキスト"/>
        <xdr:cNvSpPr txBox="1"/>
      </xdr:nvSpPr>
      <xdr:spPr>
        <a:xfrm>
          <a:off x="15126335" y="28162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161925</xdr:rowOff>
    </xdr:from>
    <xdr:to xmlns:xdr="http://schemas.openxmlformats.org/drawingml/2006/spreadsheetDrawing">
      <xdr:col>82</xdr:col>
      <xdr:colOff>158750</xdr:colOff>
      <xdr:row>17</xdr:row>
      <xdr:rowOff>92075</xdr:rowOff>
    </xdr:to>
    <xdr:sp macro="" textlink="">
      <xdr:nvSpPr>
        <xdr:cNvPr id="133" name="フローチャート: 判断 132"/>
        <xdr:cNvSpPr/>
      </xdr:nvSpPr>
      <xdr:spPr>
        <a:xfrm>
          <a:off x="15001240" y="2844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127000</xdr:rowOff>
    </xdr:from>
    <xdr:to xmlns:xdr="http://schemas.openxmlformats.org/drawingml/2006/spreadsheetDrawing">
      <xdr:col>78</xdr:col>
      <xdr:colOff>69850</xdr:colOff>
      <xdr:row>17</xdr:row>
      <xdr:rowOff>12700</xdr:rowOff>
    </xdr:to>
    <xdr:cxnSp macro="">
      <xdr:nvCxnSpPr>
        <xdr:cNvPr id="134" name="直線コネクタ 133"/>
        <xdr:cNvCxnSpPr/>
      </xdr:nvCxnSpPr>
      <xdr:spPr>
        <a:xfrm flipV="1">
          <a:off x="13484860" y="2809240"/>
          <a:ext cx="8001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133350</xdr:rowOff>
    </xdr:from>
    <xdr:to xmlns:xdr="http://schemas.openxmlformats.org/drawingml/2006/spreadsheetDrawing">
      <xdr:col>78</xdr:col>
      <xdr:colOff>120650</xdr:colOff>
      <xdr:row>17</xdr:row>
      <xdr:rowOff>63500</xdr:rowOff>
    </xdr:to>
    <xdr:sp macro="" textlink="">
      <xdr:nvSpPr>
        <xdr:cNvPr id="135" name="フローチャート: 判断 134"/>
        <xdr:cNvSpPr/>
      </xdr:nvSpPr>
      <xdr:spPr>
        <a:xfrm>
          <a:off x="14234160" y="2815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48260</xdr:rowOff>
    </xdr:from>
    <xdr:ext cx="735965" cy="258445"/>
    <xdr:sp macro="" textlink="">
      <xdr:nvSpPr>
        <xdr:cNvPr id="136" name="テキスト ボックス 135"/>
        <xdr:cNvSpPr txBox="1"/>
      </xdr:nvSpPr>
      <xdr:spPr>
        <a:xfrm>
          <a:off x="13939520" y="289814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50800</xdr:rowOff>
    </xdr:from>
    <xdr:to xmlns:xdr="http://schemas.openxmlformats.org/drawingml/2006/spreadsheetDrawing">
      <xdr:col>73</xdr:col>
      <xdr:colOff>180975</xdr:colOff>
      <xdr:row>17</xdr:row>
      <xdr:rowOff>12700</xdr:rowOff>
    </xdr:to>
    <xdr:cxnSp macro="">
      <xdr:nvCxnSpPr>
        <xdr:cNvPr id="137" name="直線コネクタ 136"/>
        <xdr:cNvCxnSpPr/>
      </xdr:nvCxnSpPr>
      <xdr:spPr>
        <a:xfrm>
          <a:off x="12666980" y="2565400"/>
          <a:ext cx="81788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123825</xdr:rowOff>
    </xdr:from>
    <xdr:to xmlns:xdr="http://schemas.openxmlformats.org/drawingml/2006/spreadsheetDrawing">
      <xdr:col>74</xdr:col>
      <xdr:colOff>31750</xdr:colOff>
      <xdr:row>17</xdr:row>
      <xdr:rowOff>53975</xdr:rowOff>
    </xdr:to>
    <xdr:sp macro="" textlink="">
      <xdr:nvSpPr>
        <xdr:cNvPr id="138" name="フローチャート: 判断 137"/>
        <xdr:cNvSpPr/>
      </xdr:nvSpPr>
      <xdr:spPr>
        <a:xfrm>
          <a:off x="13434060" y="280606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64135</xdr:rowOff>
    </xdr:from>
    <xdr:ext cx="762000" cy="259080"/>
    <xdr:sp macro="" textlink="">
      <xdr:nvSpPr>
        <xdr:cNvPr id="139" name="テキスト ボックス 138"/>
        <xdr:cNvSpPr txBox="1"/>
      </xdr:nvSpPr>
      <xdr:spPr>
        <a:xfrm>
          <a:off x="13121640" y="2578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13</xdr:row>
      <xdr:rowOff>127000</xdr:rowOff>
    </xdr:from>
    <xdr:to xmlns:xdr="http://schemas.openxmlformats.org/drawingml/2006/spreadsheetDrawing">
      <xdr:col>69</xdr:col>
      <xdr:colOff>92075</xdr:colOff>
      <xdr:row>15</xdr:row>
      <xdr:rowOff>50800</xdr:rowOff>
    </xdr:to>
    <xdr:cxnSp macro="">
      <xdr:nvCxnSpPr>
        <xdr:cNvPr id="140" name="直線コネクタ 139"/>
        <xdr:cNvCxnSpPr/>
      </xdr:nvCxnSpPr>
      <xdr:spPr>
        <a:xfrm>
          <a:off x="11849100" y="2306320"/>
          <a:ext cx="81788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161925</xdr:rowOff>
    </xdr:from>
    <xdr:to xmlns:xdr="http://schemas.openxmlformats.org/drawingml/2006/spreadsheetDrawing">
      <xdr:col>69</xdr:col>
      <xdr:colOff>142875</xdr:colOff>
      <xdr:row>16</xdr:row>
      <xdr:rowOff>92075</xdr:rowOff>
    </xdr:to>
    <xdr:sp macro="" textlink="">
      <xdr:nvSpPr>
        <xdr:cNvPr id="141" name="フローチャート: 判断 140"/>
        <xdr:cNvSpPr/>
      </xdr:nvSpPr>
      <xdr:spPr>
        <a:xfrm>
          <a:off x="12616180" y="2676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76835</xdr:rowOff>
    </xdr:from>
    <xdr:ext cx="762000" cy="259080"/>
    <xdr:sp macro="" textlink="">
      <xdr:nvSpPr>
        <xdr:cNvPr id="142" name="テキスト ボックス 141"/>
        <xdr:cNvSpPr txBox="1"/>
      </xdr:nvSpPr>
      <xdr:spPr>
        <a:xfrm>
          <a:off x="12321540" y="2759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28575</xdr:rowOff>
    </xdr:from>
    <xdr:to xmlns:xdr="http://schemas.openxmlformats.org/drawingml/2006/spreadsheetDrawing">
      <xdr:col>65</xdr:col>
      <xdr:colOff>53975</xdr:colOff>
      <xdr:row>16</xdr:row>
      <xdr:rowOff>130175</xdr:rowOff>
    </xdr:to>
    <xdr:sp macro="" textlink="">
      <xdr:nvSpPr>
        <xdr:cNvPr id="143" name="フローチャート: 判断 142"/>
        <xdr:cNvSpPr/>
      </xdr:nvSpPr>
      <xdr:spPr>
        <a:xfrm>
          <a:off x="11816080" y="271081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114935</xdr:rowOff>
    </xdr:from>
    <xdr:ext cx="762000" cy="259080"/>
    <xdr:sp macro="" textlink="">
      <xdr:nvSpPr>
        <xdr:cNvPr id="144" name="テキスト ボックス 143"/>
        <xdr:cNvSpPr txBox="1"/>
      </xdr:nvSpPr>
      <xdr:spPr>
        <a:xfrm>
          <a:off x="11503660" y="2797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8445"/>
    <xdr:sp macro="" textlink="">
      <xdr:nvSpPr>
        <xdr:cNvPr id="145" name="テキスト ボックス 144"/>
        <xdr:cNvSpPr txBox="1"/>
      </xdr:nvSpPr>
      <xdr:spPr>
        <a:xfrm>
          <a:off x="1485392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2000" cy="258445"/>
    <xdr:sp macro="" textlink="">
      <xdr:nvSpPr>
        <xdr:cNvPr id="146" name="テキスト ボックス 145"/>
        <xdr:cNvSpPr txBox="1"/>
      </xdr:nvSpPr>
      <xdr:spPr>
        <a:xfrm>
          <a:off x="1408684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8445"/>
    <xdr:sp macro="" textlink="">
      <xdr:nvSpPr>
        <xdr:cNvPr id="147" name="テキスト ボックス 146"/>
        <xdr:cNvSpPr txBox="1"/>
      </xdr:nvSpPr>
      <xdr:spPr>
        <a:xfrm>
          <a:off x="1328674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8445"/>
    <xdr:sp macro="" textlink="">
      <xdr:nvSpPr>
        <xdr:cNvPr id="148" name="テキスト ボックス 147"/>
        <xdr:cNvSpPr txBox="1"/>
      </xdr:nvSpPr>
      <xdr:spPr>
        <a:xfrm>
          <a:off x="1246886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182245</xdr:colOff>
      <xdr:row>24</xdr:row>
      <xdr:rowOff>10160</xdr:rowOff>
    </xdr:from>
    <xdr:ext cx="762000" cy="258445"/>
    <xdr:sp macro="" textlink="">
      <xdr:nvSpPr>
        <xdr:cNvPr id="149" name="テキスト ボックス 148"/>
        <xdr:cNvSpPr txBox="1"/>
      </xdr:nvSpPr>
      <xdr:spPr>
        <a:xfrm>
          <a:off x="1166368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76200</xdr:rowOff>
    </xdr:from>
    <xdr:to xmlns:xdr="http://schemas.openxmlformats.org/drawingml/2006/spreadsheetDrawing">
      <xdr:col>82</xdr:col>
      <xdr:colOff>158750</xdr:colOff>
      <xdr:row>17</xdr:row>
      <xdr:rowOff>6350</xdr:rowOff>
    </xdr:to>
    <xdr:sp macro="" textlink="">
      <xdr:nvSpPr>
        <xdr:cNvPr id="150" name="楕円 149"/>
        <xdr:cNvSpPr/>
      </xdr:nvSpPr>
      <xdr:spPr>
        <a:xfrm>
          <a:off x="15001240" y="2758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182245</xdr:colOff>
      <xdr:row>15</xdr:row>
      <xdr:rowOff>92710</xdr:rowOff>
    </xdr:from>
    <xdr:ext cx="762000" cy="258445"/>
    <xdr:sp macro="" textlink="">
      <xdr:nvSpPr>
        <xdr:cNvPr id="151" name="物件費該当値テキスト"/>
        <xdr:cNvSpPr txBox="1"/>
      </xdr:nvSpPr>
      <xdr:spPr>
        <a:xfrm>
          <a:off x="15126335" y="26073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76200</xdr:rowOff>
    </xdr:from>
    <xdr:to xmlns:xdr="http://schemas.openxmlformats.org/drawingml/2006/spreadsheetDrawing">
      <xdr:col>78</xdr:col>
      <xdr:colOff>120650</xdr:colOff>
      <xdr:row>17</xdr:row>
      <xdr:rowOff>6350</xdr:rowOff>
    </xdr:to>
    <xdr:sp macro="" textlink="">
      <xdr:nvSpPr>
        <xdr:cNvPr id="152" name="楕円 151"/>
        <xdr:cNvSpPr/>
      </xdr:nvSpPr>
      <xdr:spPr>
        <a:xfrm>
          <a:off x="14234160" y="2758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16510</xdr:rowOff>
    </xdr:from>
    <xdr:ext cx="735965" cy="258445"/>
    <xdr:sp macro="" textlink="">
      <xdr:nvSpPr>
        <xdr:cNvPr id="153" name="テキスト ボックス 152"/>
        <xdr:cNvSpPr txBox="1"/>
      </xdr:nvSpPr>
      <xdr:spPr>
        <a:xfrm>
          <a:off x="13939520" y="253111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133350</xdr:rowOff>
    </xdr:from>
    <xdr:to xmlns:xdr="http://schemas.openxmlformats.org/drawingml/2006/spreadsheetDrawing">
      <xdr:col>74</xdr:col>
      <xdr:colOff>31750</xdr:colOff>
      <xdr:row>17</xdr:row>
      <xdr:rowOff>63500</xdr:rowOff>
    </xdr:to>
    <xdr:sp macro="" textlink="">
      <xdr:nvSpPr>
        <xdr:cNvPr id="154" name="楕円 153"/>
        <xdr:cNvSpPr/>
      </xdr:nvSpPr>
      <xdr:spPr>
        <a:xfrm>
          <a:off x="13434060" y="281559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48260</xdr:rowOff>
    </xdr:from>
    <xdr:ext cx="762000" cy="258445"/>
    <xdr:sp macro="" textlink="">
      <xdr:nvSpPr>
        <xdr:cNvPr id="155" name="テキスト ボックス 154"/>
        <xdr:cNvSpPr txBox="1"/>
      </xdr:nvSpPr>
      <xdr:spPr>
        <a:xfrm>
          <a:off x="13121640" y="28981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0</xdr:rowOff>
    </xdr:from>
    <xdr:to xmlns:xdr="http://schemas.openxmlformats.org/drawingml/2006/spreadsheetDrawing">
      <xdr:col>69</xdr:col>
      <xdr:colOff>142875</xdr:colOff>
      <xdr:row>15</xdr:row>
      <xdr:rowOff>101600</xdr:rowOff>
    </xdr:to>
    <xdr:sp macro="" textlink="">
      <xdr:nvSpPr>
        <xdr:cNvPr id="156" name="楕円 155"/>
        <xdr:cNvSpPr/>
      </xdr:nvSpPr>
      <xdr:spPr>
        <a:xfrm>
          <a:off x="1261618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111760</xdr:rowOff>
    </xdr:from>
    <xdr:ext cx="762000" cy="259080"/>
    <xdr:sp macro="" textlink="">
      <xdr:nvSpPr>
        <xdr:cNvPr id="157" name="テキスト ボックス 156"/>
        <xdr:cNvSpPr txBox="1"/>
      </xdr:nvSpPr>
      <xdr:spPr>
        <a:xfrm>
          <a:off x="12321540" y="229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13</xdr:row>
      <xdr:rowOff>76200</xdr:rowOff>
    </xdr:from>
    <xdr:to xmlns:xdr="http://schemas.openxmlformats.org/drawingml/2006/spreadsheetDrawing">
      <xdr:col>65</xdr:col>
      <xdr:colOff>53975</xdr:colOff>
      <xdr:row>14</xdr:row>
      <xdr:rowOff>6350</xdr:rowOff>
    </xdr:to>
    <xdr:sp macro="" textlink="">
      <xdr:nvSpPr>
        <xdr:cNvPr id="158" name="楕円 157"/>
        <xdr:cNvSpPr/>
      </xdr:nvSpPr>
      <xdr:spPr>
        <a:xfrm>
          <a:off x="11816080" y="225552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16510</xdr:rowOff>
    </xdr:from>
    <xdr:ext cx="762000" cy="258445"/>
    <xdr:sp macro="" textlink="">
      <xdr:nvSpPr>
        <xdr:cNvPr id="159" name="テキスト ボックス 158"/>
        <xdr:cNvSpPr txBox="1"/>
      </xdr:nvSpPr>
      <xdr:spPr>
        <a:xfrm>
          <a:off x="11503660" y="20281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182245</xdr:colOff>
      <xdr:row>49</xdr:row>
      <xdr:rowOff>44450</xdr:rowOff>
    </xdr:to>
    <xdr:sp macro="" textlink="">
      <xdr:nvSpPr>
        <xdr:cNvPr id="160" name="正方形/長方形 159"/>
        <xdr:cNvSpPr/>
      </xdr:nvSpPr>
      <xdr:spPr>
        <a:xfrm>
          <a:off x="708660" y="7948930"/>
          <a:ext cx="421195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182245</xdr:colOff>
      <xdr:row>47</xdr:row>
      <xdr:rowOff>133350</xdr:rowOff>
    </xdr:from>
    <xdr:to xmlns:xdr="http://schemas.openxmlformats.org/drawingml/2006/spreadsheetDrawing">
      <xdr:col>34</xdr:col>
      <xdr:colOff>120650</xdr:colOff>
      <xdr:row>49</xdr:row>
      <xdr:rowOff>44450</xdr:rowOff>
    </xdr:to>
    <xdr:sp macro="" textlink="">
      <xdr:nvSpPr>
        <xdr:cNvPr id="161" name="正方形/長方形 160"/>
        <xdr:cNvSpPr/>
      </xdr:nvSpPr>
      <xdr:spPr>
        <a:xfrm>
          <a:off x="4920615" y="801243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182245</xdr:colOff>
      <xdr:row>48</xdr:row>
      <xdr:rowOff>152400</xdr:rowOff>
    </xdr:from>
    <xdr:to xmlns:xdr="http://schemas.openxmlformats.org/drawingml/2006/spreadsheetDrawing">
      <xdr:col>34</xdr:col>
      <xdr:colOff>120650</xdr:colOff>
      <xdr:row>50</xdr:row>
      <xdr:rowOff>63500</xdr:rowOff>
    </xdr:to>
    <xdr:sp macro="" textlink="">
      <xdr:nvSpPr>
        <xdr:cNvPr id="162" name="正方形/長方形 161"/>
        <xdr:cNvSpPr/>
      </xdr:nvSpPr>
      <xdr:spPr>
        <a:xfrm>
          <a:off x="4920615" y="819912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3" name="正方形/長方形 162"/>
        <xdr:cNvSpPr/>
      </xdr:nvSpPr>
      <xdr:spPr>
        <a:xfrm>
          <a:off x="6464300" y="80124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4" name="正方形/長方形 163"/>
        <xdr:cNvSpPr/>
      </xdr:nvSpPr>
      <xdr:spPr>
        <a:xfrm>
          <a:off x="6464300" y="81991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5" name="正方形/長方形 164"/>
        <xdr:cNvSpPr/>
      </xdr:nvSpPr>
      <xdr:spPr>
        <a:xfrm>
          <a:off x="7934960" y="80124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6" name="正方形/長方形 165"/>
        <xdr:cNvSpPr/>
      </xdr:nvSpPr>
      <xdr:spPr>
        <a:xfrm>
          <a:off x="7934960" y="81991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182245</xdr:colOff>
      <xdr:row>64</xdr:row>
      <xdr:rowOff>12700</xdr:rowOff>
    </xdr:to>
    <xdr:sp macro="" textlink="">
      <xdr:nvSpPr>
        <xdr:cNvPr id="167" name="正方形/長方形 166"/>
        <xdr:cNvSpPr/>
      </xdr:nvSpPr>
      <xdr:spPr>
        <a:xfrm>
          <a:off x="708660" y="8509000"/>
          <a:ext cx="4211955"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8" name="正方形/長方形 167"/>
        <xdr:cNvSpPr/>
      </xdr:nvSpPr>
      <xdr:spPr>
        <a:xfrm>
          <a:off x="5217160" y="8509000"/>
          <a:ext cx="48539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182245</xdr:colOff>
      <xdr:row>52</xdr:row>
      <xdr:rowOff>38100</xdr:rowOff>
    </xdr:to>
    <xdr:sp macro="" textlink="">
      <xdr:nvSpPr>
        <xdr:cNvPr id="169" name="正方形/長方形 168"/>
        <xdr:cNvSpPr/>
      </xdr:nvSpPr>
      <xdr:spPr>
        <a:xfrm>
          <a:off x="5280660" y="8509000"/>
          <a:ext cx="34671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70" name="テキスト ボックス 169"/>
        <xdr:cNvSpPr txBox="1"/>
      </xdr:nvSpPr>
      <xdr:spPr>
        <a:xfrm>
          <a:off x="5300980" y="88188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schemeClr val="dk1"/>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扶助費は前年と比較し</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増加となったが、類似団体平均を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下回っている。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しかし、今後は全国的に社会保障経費の増加が見込まれ、高齢者福祉費等の扶助費が増加することが予想されるため、資格審査の適正化や各種手当への独自加算等の見直しを進めるなど、扶助費の上昇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815" cy="224790"/>
    <xdr:sp macro="" textlink="">
      <xdr:nvSpPr>
        <xdr:cNvPr id="171" name="テキスト ボックス 170"/>
        <xdr:cNvSpPr txBox="1"/>
      </xdr:nvSpPr>
      <xdr:spPr>
        <a:xfrm>
          <a:off x="670560" y="83223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182245</xdr:colOff>
      <xdr:row>64</xdr:row>
      <xdr:rowOff>12700</xdr:rowOff>
    </xdr:to>
    <xdr:cxnSp macro="">
      <xdr:nvCxnSpPr>
        <xdr:cNvPr id="172" name="直線コネクタ 171"/>
        <xdr:cNvCxnSpPr/>
      </xdr:nvCxnSpPr>
      <xdr:spPr>
        <a:xfrm>
          <a:off x="708660" y="1074166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8000" cy="259080"/>
    <xdr:sp macro="" textlink="">
      <xdr:nvSpPr>
        <xdr:cNvPr id="173" name="テキスト ボックス 172"/>
        <xdr:cNvSpPr txBox="1"/>
      </xdr:nvSpPr>
      <xdr:spPr>
        <a:xfrm>
          <a:off x="236220" y="106032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182245</xdr:colOff>
      <xdr:row>62</xdr:row>
      <xdr:rowOff>29210</xdr:rowOff>
    </xdr:to>
    <xdr:cxnSp macro="">
      <xdr:nvCxnSpPr>
        <xdr:cNvPr id="174" name="直線コネクタ 173"/>
        <xdr:cNvCxnSpPr/>
      </xdr:nvCxnSpPr>
      <xdr:spPr>
        <a:xfrm>
          <a:off x="708660" y="1042289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8000" cy="259080"/>
    <xdr:sp macro="" textlink="">
      <xdr:nvSpPr>
        <xdr:cNvPr id="175" name="テキスト ボックス 174"/>
        <xdr:cNvSpPr txBox="1"/>
      </xdr:nvSpPr>
      <xdr:spPr>
        <a:xfrm>
          <a:off x="236220" y="102844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182245</xdr:colOff>
      <xdr:row>60</xdr:row>
      <xdr:rowOff>45085</xdr:rowOff>
    </xdr:to>
    <xdr:cxnSp macro="">
      <xdr:nvCxnSpPr>
        <xdr:cNvPr id="176" name="直線コネクタ 175"/>
        <xdr:cNvCxnSpPr/>
      </xdr:nvCxnSpPr>
      <xdr:spPr>
        <a:xfrm>
          <a:off x="708660" y="1010348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74295</xdr:rowOff>
    </xdr:from>
    <xdr:ext cx="508000" cy="258445"/>
    <xdr:sp macro="" textlink="">
      <xdr:nvSpPr>
        <xdr:cNvPr id="177" name="テキスト ボックス 176"/>
        <xdr:cNvSpPr txBox="1"/>
      </xdr:nvSpPr>
      <xdr:spPr>
        <a:xfrm>
          <a:off x="236220" y="99650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182245</xdr:colOff>
      <xdr:row>58</xdr:row>
      <xdr:rowOff>61595</xdr:rowOff>
    </xdr:to>
    <xdr:cxnSp macro="">
      <xdr:nvCxnSpPr>
        <xdr:cNvPr id="178" name="直線コネクタ 177"/>
        <xdr:cNvCxnSpPr/>
      </xdr:nvCxnSpPr>
      <xdr:spPr>
        <a:xfrm>
          <a:off x="708660" y="978471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8000" cy="258445"/>
    <xdr:sp macro="" textlink="">
      <xdr:nvSpPr>
        <xdr:cNvPr id="179" name="テキスト ボックス 178"/>
        <xdr:cNvSpPr txBox="1"/>
      </xdr:nvSpPr>
      <xdr:spPr>
        <a:xfrm>
          <a:off x="236220" y="964628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182245</xdr:colOff>
      <xdr:row>56</xdr:row>
      <xdr:rowOff>78105</xdr:rowOff>
    </xdr:to>
    <xdr:cxnSp macro="">
      <xdr:nvCxnSpPr>
        <xdr:cNvPr id="180" name="直線コネクタ 179"/>
        <xdr:cNvCxnSpPr/>
      </xdr:nvCxnSpPr>
      <xdr:spPr>
        <a:xfrm>
          <a:off x="708660" y="946594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8000" cy="258445"/>
    <xdr:sp macro="" textlink="">
      <xdr:nvSpPr>
        <xdr:cNvPr id="181" name="テキスト ボックス 180"/>
        <xdr:cNvSpPr txBox="1"/>
      </xdr:nvSpPr>
      <xdr:spPr>
        <a:xfrm>
          <a:off x="236220" y="932751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182245</xdr:colOff>
      <xdr:row>54</xdr:row>
      <xdr:rowOff>94615</xdr:rowOff>
    </xdr:to>
    <xdr:cxnSp macro="">
      <xdr:nvCxnSpPr>
        <xdr:cNvPr id="182" name="直線コネクタ 181"/>
        <xdr:cNvCxnSpPr/>
      </xdr:nvCxnSpPr>
      <xdr:spPr>
        <a:xfrm>
          <a:off x="708660" y="914717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8000" cy="258445"/>
    <xdr:sp macro="" textlink="">
      <xdr:nvSpPr>
        <xdr:cNvPr id="183" name="テキスト ボックス 182"/>
        <xdr:cNvSpPr txBox="1"/>
      </xdr:nvSpPr>
      <xdr:spPr>
        <a:xfrm>
          <a:off x="236220" y="900874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182245</xdr:colOff>
      <xdr:row>52</xdr:row>
      <xdr:rowOff>110490</xdr:rowOff>
    </xdr:to>
    <xdr:cxnSp macro="">
      <xdr:nvCxnSpPr>
        <xdr:cNvPr id="184" name="直線コネクタ 183"/>
        <xdr:cNvCxnSpPr/>
      </xdr:nvCxnSpPr>
      <xdr:spPr>
        <a:xfrm>
          <a:off x="708660" y="882777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140335</xdr:rowOff>
    </xdr:from>
    <xdr:ext cx="508000" cy="258445"/>
    <xdr:sp macro="" textlink="">
      <xdr:nvSpPr>
        <xdr:cNvPr id="185" name="テキスト ボックス 184"/>
        <xdr:cNvSpPr txBox="1"/>
      </xdr:nvSpPr>
      <xdr:spPr>
        <a:xfrm>
          <a:off x="236220" y="868997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182245</xdr:colOff>
      <xdr:row>50</xdr:row>
      <xdr:rowOff>127000</xdr:rowOff>
    </xdr:to>
    <xdr:cxnSp macro="">
      <xdr:nvCxnSpPr>
        <xdr:cNvPr id="186" name="直線コネクタ 185"/>
        <xdr:cNvCxnSpPr/>
      </xdr:nvCxnSpPr>
      <xdr:spPr>
        <a:xfrm>
          <a:off x="708660" y="850900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182245</xdr:colOff>
      <xdr:row>64</xdr:row>
      <xdr:rowOff>12700</xdr:rowOff>
    </xdr:to>
    <xdr:sp macro="" textlink="">
      <xdr:nvSpPr>
        <xdr:cNvPr id="187" name="扶助費グラフ枠"/>
        <xdr:cNvSpPr/>
      </xdr:nvSpPr>
      <xdr:spPr>
        <a:xfrm>
          <a:off x="708660" y="8509000"/>
          <a:ext cx="4211955"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135255</xdr:rowOff>
    </xdr:from>
    <xdr:to xmlns:xdr="http://schemas.openxmlformats.org/drawingml/2006/spreadsheetDrawing">
      <xdr:col>24</xdr:col>
      <xdr:colOff>25400</xdr:colOff>
      <xdr:row>61</xdr:row>
      <xdr:rowOff>113665</xdr:rowOff>
    </xdr:to>
    <xdr:cxnSp macro="">
      <xdr:nvCxnSpPr>
        <xdr:cNvPr id="188" name="直線コネクタ 187"/>
        <xdr:cNvCxnSpPr/>
      </xdr:nvCxnSpPr>
      <xdr:spPr>
        <a:xfrm flipV="1">
          <a:off x="4399280" y="9020175"/>
          <a:ext cx="0" cy="1319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85725</xdr:rowOff>
    </xdr:from>
    <xdr:ext cx="762000" cy="258445"/>
    <xdr:sp macro="" textlink="">
      <xdr:nvSpPr>
        <xdr:cNvPr id="189" name="扶助費最小値テキスト"/>
        <xdr:cNvSpPr txBox="1"/>
      </xdr:nvSpPr>
      <xdr:spPr>
        <a:xfrm>
          <a:off x="4488180" y="10311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113665</xdr:rowOff>
    </xdr:from>
    <xdr:to xmlns:xdr="http://schemas.openxmlformats.org/drawingml/2006/spreadsheetDrawing">
      <xdr:col>24</xdr:col>
      <xdr:colOff>114300</xdr:colOff>
      <xdr:row>61</xdr:row>
      <xdr:rowOff>113665</xdr:rowOff>
    </xdr:to>
    <xdr:cxnSp macro="">
      <xdr:nvCxnSpPr>
        <xdr:cNvPr id="190" name="直線コネクタ 189"/>
        <xdr:cNvCxnSpPr/>
      </xdr:nvCxnSpPr>
      <xdr:spPr>
        <a:xfrm>
          <a:off x="4328160" y="103397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50165</xdr:rowOff>
    </xdr:from>
    <xdr:ext cx="762000" cy="258445"/>
    <xdr:sp macro="" textlink="">
      <xdr:nvSpPr>
        <xdr:cNvPr id="191" name="扶助費最大値テキスト"/>
        <xdr:cNvSpPr txBox="1"/>
      </xdr:nvSpPr>
      <xdr:spPr>
        <a:xfrm>
          <a:off x="4488180" y="87674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135255</xdr:rowOff>
    </xdr:from>
    <xdr:to xmlns:xdr="http://schemas.openxmlformats.org/drawingml/2006/spreadsheetDrawing">
      <xdr:col>24</xdr:col>
      <xdr:colOff>114300</xdr:colOff>
      <xdr:row>53</xdr:row>
      <xdr:rowOff>135255</xdr:rowOff>
    </xdr:to>
    <xdr:cxnSp macro="">
      <xdr:nvCxnSpPr>
        <xdr:cNvPr id="192" name="直線コネクタ 191"/>
        <xdr:cNvCxnSpPr/>
      </xdr:nvCxnSpPr>
      <xdr:spPr>
        <a:xfrm>
          <a:off x="4328160" y="90201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182245</xdr:colOff>
      <xdr:row>55</xdr:row>
      <xdr:rowOff>42545</xdr:rowOff>
    </xdr:from>
    <xdr:to xmlns:xdr="http://schemas.openxmlformats.org/drawingml/2006/spreadsheetDrawing">
      <xdr:col>24</xdr:col>
      <xdr:colOff>25400</xdr:colOff>
      <xdr:row>55</xdr:row>
      <xdr:rowOff>107950</xdr:rowOff>
    </xdr:to>
    <xdr:cxnSp macro="">
      <xdr:nvCxnSpPr>
        <xdr:cNvPr id="193" name="直線コネクタ 192"/>
        <xdr:cNvCxnSpPr/>
      </xdr:nvCxnSpPr>
      <xdr:spPr>
        <a:xfrm>
          <a:off x="3644900" y="9262745"/>
          <a:ext cx="75438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53975</xdr:rowOff>
    </xdr:from>
    <xdr:ext cx="762000" cy="258445"/>
    <xdr:sp macro="" textlink="">
      <xdr:nvSpPr>
        <xdr:cNvPr id="194" name="扶助費平均値テキスト"/>
        <xdr:cNvSpPr txBox="1"/>
      </xdr:nvSpPr>
      <xdr:spPr>
        <a:xfrm>
          <a:off x="4488180" y="944181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81915</xdr:rowOff>
    </xdr:from>
    <xdr:to xmlns:xdr="http://schemas.openxmlformats.org/drawingml/2006/spreadsheetDrawing">
      <xdr:col>24</xdr:col>
      <xdr:colOff>76200</xdr:colOff>
      <xdr:row>57</xdr:row>
      <xdr:rowOff>12065</xdr:rowOff>
    </xdr:to>
    <xdr:sp macro="" textlink="">
      <xdr:nvSpPr>
        <xdr:cNvPr id="195" name="フローチャート: 判断 194"/>
        <xdr:cNvSpPr/>
      </xdr:nvSpPr>
      <xdr:spPr>
        <a:xfrm>
          <a:off x="4366260" y="946975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42545</xdr:rowOff>
    </xdr:from>
    <xdr:to xmlns:xdr="http://schemas.openxmlformats.org/drawingml/2006/spreadsheetDrawing">
      <xdr:col>19</xdr:col>
      <xdr:colOff>182245</xdr:colOff>
      <xdr:row>55</xdr:row>
      <xdr:rowOff>53340</xdr:rowOff>
    </xdr:to>
    <xdr:cxnSp macro="">
      <xdr:nvCxnSpPr>
        <xdr:cNvPr id="196" name="直線コネクタ 195"/>
        <xdr:cNvCxnSpPr/>
      </xdr:nvCxnSpPr>
      <xdr:spPr>
        <a:xfrm flipV="1">
          <a:off x="2832100" y="9262745"/>
          <a:ext cx="8128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59690</xdr:rowOff>
    </xdr:from>
    <xdr:to xmlns:xdr="http://schemas.openxmlformats.org/drawingml/2006/spreadsheetDrawing">
      <xdr:col>20</xdr:col>
      <xdr:colOff>38100</xdr:colOff>
      <xdr:row>56</xdr:row>
      <xdr:rowOff>161290</xdr:rowOff>
    </xdr:to>
    <xdr:sp macro="" textlink="">
      <xdr:nvSpPr>
        <xdr:cNvPr id="197" name="フローチャート: 判断 196"/>
        <xdr:cNvSpPr/>
      </xdr:nvSpPr>
      <xdr:spPr>
        <a:xfrm>
          <a:off x="3599180" y="944753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146050</xdr:rowOff>
    </xdr:from>
    <xdr:ext cx="736600" cy="258445"/>
    <xdr:sp macro="" textlink="">
      <xdr:nvSpPr>
        <xdr:cNvPr id="198" name="テキスト ボックス 197"/>
        <xdr:cNvSpPr txBox="1"/>
      </xdr:nvSpPr>
      <xdr:spPr>
        <a:xfrm>
          <a:off x="3286760" y="95338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31750</xdr:rowOff>
    </xdr:from>
    <xdr:to xmlns:xdr="http://schemas.openxmlformats.org/drawingml/2006/spreadsheetDrawing">
      <xdr:col>15</xdr:col>
      <xdr:colOff>98425</xdr:colOff>
      <xdr:row>55</xdr:row>
      <xdr:rowOff>53340</xdr:rowOff>
    </xdr:to>
    <xdr:cxnSp macro="">
      <xdr:nvCxnSpPr>
        <xdr:cNvPr id="199" name="直線コネクタ 198"/>
        <xdr:cNvCxnSpPr/>
      </xdr:nvCxnSpPr>
      <xdr:spPr>
        <a:xfrm>
          <a:off x="2014220" y="9251950"/>
          <a:ext cx="81788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16510</xdr:rowOff>
    </xdr:from>
    <xdr:to xmlns:xdr="http://schemas.openxmlformats.org/drawingml/2006/spreadsheetDrawing">
      <xdr:col>15</xdr:col>
      <xdr:colOff>149225</xdr:colOff>
      <xdr:row>56</xdr:row>
      <xdr:rowOff>118110</xdr:rowOff>
    </xdr:to>
    <xdr:sp macro="" textlink="">
      <xdr:nvSpPr>
        <xdr:cNvPr id="200" name="フローチャート: 判断 199"/>
        <xdr:cNvSpPr/>
      </xdr:nvSpPr>
      <xdr:spPr>
        <a:xfrm>
          <a:off x="2781300" y="940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102870</xdr:rowOff>
    </xdr:from>
    <xdr:ext cx="761365" cy="258445"/>
    <xdr:sp macro="" textlink="">
      <xdr:nvSpPr>
        <xdr:cNvPr id="201" name="テキスト ボックス 200"/>
        <xdr:cNvSpPr txBox="1"/>
      </xdr:nvSpPr>
      <xdr:spPr>
        <a:xfrm>
          <a:off x="2486660" y="9490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20955</xdr:rowOff>
    </xdr:from>
    <xdr:to xmlns:xdr="http://schemas.openxmlformats.org/drawingml/2006/spreadsheetDrawing">
      <xdr:col>11</xdr:col>
      <xdr:colOff>9525</xdr:colOff>
      <xdr:row>55</xdr:row>
      <xdr:rowOff>31750</xdr:rowOff>
    </xdr:to>
    <xdr:cxnSp macro="">
      <xdr:nvCxnSpPr>
        <xdr:cNvPr id="202" name="直線コネクタ 201"/>
        <xdr:cNvCxnSpPr/>
      </xdr:nvCxnSpPr>
      <xdr:spPr>
        <a:xfrm>
          <a:off x="1214120" y="9241155"/>
          <a:ext cx="8001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5715</xdr:rowOff>
    </xdr:from>
    <xdr:to xmlns:xdr="http://schemas.openxmlformats.org/drawingml/2006/spreadsheetDrawing">
      <xdr:col>11</xdr:col>
      <xdr:colOff>60325</xdr:colOff>
      <xdr:row>56</xdr:row>
      <xdr:rowOff>107315</xdr:rowOff>
    </xdr:to>
    <xdr:sp macro="" textlink="">
      <xdr:nvSpPr>
        <xdr:cNvPr id="203" name="フローチャート: 判断 202"/>
        <xdr:cNvSpPr/>
      </xdr:nvSpPr>
      <xdr:spPr>
        <a:xfrm>
          <a:off x="1981200" y="939355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92075</xdr:rowOff>
    </xdr:from>
    <xdr:ext cx="761365" cy="258445"/>
    <xdr:sp macro="" textlink="">
      <xdr:nvSpPr>
        <xdr:cNvPr id="204" name="テキスト ボックス 203"/>
        <xdr:cNvSpPr txBox="1"/>
      </xdr:nvSpPr>
      <xdr:spPr>
        <a:xfrm>
          <a:off x="1668780" y="94799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38100</xdr:rowOff>
    </xdr:from>
    <xdr:to xmlns:xdr="http://schemas.openxmlformats.org/drawingml/2006/spreadsheetDrawing">
      <xdr:col>6</xdr:col>
      <xdr:colOff>171450</xdr:colOff>
      <xdr:row>56</xdr:row>
      <xdr:rowOff>140335</xdr:rowOff>
    </xdr:to>
    <xdr:sp macro="" textlink="">
      <xdr:nvSpPr>
        <xdr:cNvPr id="205" name="フローチャート: 判断 204"/>
        <xdr:cNvSpPr/>
      </xdr:nvSpPr>
      <xdr:spPr>
        <a:xfrm>
          <a:off x="1163320" y="942594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124460</xdr:rowOff>
    </xdr:from>
    <xdr:ext cx="761365" cy="258445"/>
    <xdr:sp macro="" textlink="">
      <xdr:nvSpPr>
        <xdr:cNvPr id="206" name="テキスト ボックス 205"/>
        <xdr:cNvSpPr txBox="1"/>
      </xdr:nvSpPr>
      <xdr:spPr>
        <a:xfrm>
          <a:off x="868680" y="95123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1365" cy="258445"/>
    <xdr:sp macro="" textlink="">
      <xdr:nvSpPr>
        <xdr:cNvPr id="207" name="テキスト ボックス 206"/>
        <xdr:cNvSpPr txBox="1"/>
      </xdr:nvSpPr>
      <xdr:spPr>
        <a:xfrm>
          <a:off x="420116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1365" cy="258445"/>
    <xdr:sp macro="" textlink="">
      <xdr:nvSpPr>
        <xdr:cNvPr id="208" name="テキスト ボックス 207"/>
        <xdr:cNvSpPr txBox="1"/>
      </xdr:nvSpPr>
      <xdr:spPr>
        <a:xfrm>
          <a:off x="345186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8445"/>
    <xdr:sp macro="" textlink="">
      <xdr:nvSpPr>
        <xdr:cNvPr id="209" name="テキスト ボックス 208"/>
        <xdr:cNvSpPr txBox="1"/>
      </xdr:nvSpPr>
      <xdr:spPr>
        <a:xfrm>
          <a:off x="263398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182245</xdr:colOff>
      <xdr:row>64</xdr:row>
      <xdr:rowOff>10160</xdr:rowOff>
    </xdr:from>
    <xdr:ext cx="762000" cy="258445"/>
    <xdr:sp macro="" textlink="">
      <xdr:nvSpPr>
        <xdr:cNvPr id="210" name="テキスト ボックス 209"/>
        <xdr:cNvSpPr txBox="1"/>
      </xdr:nvSpPr>
      <xdr:spPr>
        <a:xfrm>
          <a:off x="182245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1365" cy="258445"/>
    <xdr:sp macro="" textlink="">
      <xdr:nvSpPr>
        <xdr:cNvPr id="211" name="テキスト ボックス 210"/>
        <xdr:cNvSpPr txBox="1"/>
      </xdr:nvSpPr>
      <xdr:spPr>
        <a:xfrm>
          <a:off x="101600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57150</xdr:rowOff>
    </xdr:from>
    <xdr:to xmlns:xdr="http://schemas.openxmlformats.org/drawingml/2006/spreadsheetDrawing">
      <xdr:col>24</xdr:col>
      <xdr:colOff>76200</xdr:colOff>
      <xdr:row>55</xdr:row>
      <xdr:rowOff>158750</xdr:rowOff>
    </xdr:to>
    <xdr:sp macro="" textlink="">
      <xdr:nvSpPr>
        <xdr:cNvPr id="212" name="楕円 211"/>
        <xdr:cNvSpPr/>
      </xdr:nvSpPr>
      <xdr:spPr>
        <a:xfrm>
          <a:off x="4366260" y="927735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73660</xdr:rowOff>
    </xdr:from>
    <xdr:ext cx="762000" cy="258445"/>
    <xdr:sp macro="" textlink="">
      <xdr:nvSpPr>
        <xdr:cNvPr id="213" name="扶助費該当値テキスト"/>
        <xdr:cNvSpPr txBox="1"/>
      </xdr:nvSpPr>
      <xdr:spPr>
        <a:xfrm>
          <a:off x="4488180" y="9126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163195</xdr:rowOff>
    </xdr:from>
    <xdr:to xmlns:xdr="http://schemas.openxmlformats.org/drawingml/2006/spreadsheetDrawing">
      <xdr:col>20</xdr:col>
      <xdr:colOff>38100</xdr:colOff>
      <xdr:row>55</xdr:row>
      <xdr:rowOff>93345</xdr:rowOff>
    </xdr:to>
    <xdr:sp macro="" textlink="">
      <xdr:nvSpPr>
        <xdr:cNvPr id="214" name="楕円 213"/>
        <xdr:cNvSpPr/>
      </xdr:nvSpPr>
      <xdr:spPr>
        <a:xfrm>
          <a:off x="3599180" y="921575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103505</xdr:rowOff>
    </xdr:from>
    <xdr:ext cx="736600" cy="258445"/>
    <xdr:sp macro="" textlink="">
      <xdr:nvSpPr>
        <xdr:cNvPr id="215" name="テキスト ボックス 214"/>
        <xdr:cNvSpPr txBox="1"/>
      </xdr:nvSpPr>
      <xdr:spPr>
        <a:xfrm>
          <a:off x="3286760" y="89884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2540</xdr:rowOff>
    </xdr:from>
    <xdr:to xmlns:xdr="http://schemas.openxmlformats.org/drawingml/2006/spreadsheetDrawing">
      <xdr:col>15</xdr:col>
      <xdr:colOff>149225</xdr:colOff>
      <xdr:row>55</xdr:row>
      <xdr:rowOff>104140</xdr:rowOff>
    </xdr:to>
    <xdr:sp macro="" textlink="">
      <xdr:nvSpPr>
        <xdr:cNvPr id="216" name="楕円 215"/>
        <xdr:cNvSpPr/>
      </xdr:nvSpPr>
      <xdr:spPr>
        <a:xfrm>
          <a:off x="2781300" y="922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114300</xdr:rowOff>
    </xdr:from>
    <xdr:ext cx="761365" cy="259080"/>
    <xdr:sp macro="" textlink="">
      <xdr:nvSpPr>
        <xdr:cNvPr id="217" name="テキスト ボックス 216"/>
        <xdr:cNvSpPr txBox="1"/>
      </xdr:nvSpPr>
      <xdr:spPr>
        <a:xfrm>
          <a:off x="2486660" y="89992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152400</xdr:rowOff>
    </xdr:from>
    <xdr:to xmlns:xdr="http://schemas.openxmlformats.org/drawingml/2006/spreadsheetDrawing">
      <xdr:col>11</xdr:col>
      <xdr:colOff>60325</xdr:colOff>
      <xdr:row>55</xdr:row>
      <xdr:rowOff>82550</xdr:rowOff>
    </xdr:to>
    <xdr:sp macro="" textlink="">
      <xdr:nvSpPr>
        <xdr:cNvPr id="218" name="楕円 217"/>
        <xdr:cNvSpPr/>
      </xdr:nvSpPr>
      <xdr:spPr>
        <a:xfrm>
          <a:off x="1981200" y="920496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92710</xdr:rowOff>
    </xdr:from>
    <xdr:ext cx="761365" cy="258445"/>
    <xdr:sp macro="" textlink="">
      <xdr:nvSpPr>
        <xdr:cNvPr id="219" name="テキスト ボックス 218"/>
        <xdr:cNvSpPr txBox="1"/>
      </xdr:nvSpPr>
      <xdr:spPr>
        <a:xfrm>
          <a:off x="1668780" y="8977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141605</xdr:rowOff>
    </xdr:from>
    <xdr:to xmlns:xdr="http://schemas.openxmlformats.org/drawingml/2006/spreadsheetDrawing">
      <xdr:col>6</xdr:col>
      <xdr:colOff>171450</xdr:colOff>
      <xdr:row>55</xdr:row>
      <xdr:rowOff>71755</xdr:rowOff>
    </xdr:to>
    <xdr:sp macro="" textlink="">
      <xdr:nvSpPr>
        <xdr:cNvPr id="220" name="楕円 219"/>
        <xdr:cNvSpPr/>
      </xdr:nvSpPr>
      <xdr:spPr>
        <a:xfrm>
          <a:off x="1163320" y="9194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81915</xdr:rowOff>
    </xdr:from>
    <xdr:ext cx="761365" cy="259080"/>
    <xdr:sp macro="" textlink="">
      <xdr:nvSpPr>
        <xdr:cNvPr id="221" name="テキスト ボックス 220"/>
        <xdr:cNvSpPr txBox="1"/>
      </xdr:nvSpPr>
      <xdr:spPr>
        <a:xfrm>
          <a:off x="868680" y="89668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2" name="正方形/長方形 221"/>
        <xdr:cNvSpPr/>
      </xdr:nvSpPr>
      <xdr:spPr>
        <a:xfrm>
          <a:off x="11343640" y="7948930"/>
          <a:ext cx="42138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3" name="正方形/長方形 222"/>
        <xdr:cNvSpPr/>
      </xdr:nvSpPr>
      <xdr:spPr>
        <a:xfrm>
          <a:off x="15570200" y="80124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4" name="正方形/長方形 223"/>
        <xdr:cNvSpPr/>
      </xdr:nvSpPr>
      <xdr:spPr>
        <a:xfrm>
          <a:off x="15570200" y="81991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5" name="正方形/長方形 224"/>
        <xdr:cNvSpPr/>
      </xdr:nvSpPr>
      <xdr:spPr>
        <a:xfrm>
          <a:off x="17117060" y="80124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6" name="正方形/長方形 225"/>
        <xdr:cNvSpPr/>
      </xdr:nvSpPr>
      <xdr:spPr>
        <a:xfrm>
          <a:off x="17117060" y="81991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7" name="正方形/長方形 226"/>
        <xdr:cNvSpPr/>
      </xdr:nvSpPr>
      <xdr:spPr>
        <a:xfrm>
          <a:off x="18587720" y="80124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8" name="正方形/長方形 227"/>
        <xdr:cNvSpPr/>
      </xdr:nvSpPr>
      <xdr:spPr>
        <a:xfrm>
          <a:off x="18587720" y="81991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9" name="正方形/長方形 228"/>
        <xdr:cNvSpPr/>
      </xdr:nvSpPr>
      <xdr:spPr>
        <a:xfrm>
          <a:off x="11343640" y="8509000"/>
          <a:ext cx="42138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182245</xdr:colOff>
      <xdr:row>50</xdr:row>
      <xdr:rowOff>127000</xdr:rowOff>
    </xdr:from>
    <xdr:to xmlns:xdr="http://schemas.openxmlformats.org/drawingml/2006/spreadsheetDrawing">
      <xdr:col>113</xdr:col>
      <xdr:colOff>130175</xdr:colOff>
      <xdr:row>64</xdr:row>
      <xdr:rowOff>12700</xdr:rowOff>
    </xdr:to>
    <xdr:sp macro="" textlink="">
      <xdr:nvSpPr>
        <xdr:cNvPr id="230" name="正方形/長方形 229"/>
        <xdr:cNvSpPr/>
      </xdr:nvSpPr>
      <xdr:spPr>
        <a:xfrm>
          <a:off x="15855315" y="8509000"/>
          <a:ext cx="486854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1" name="正方形/長方形 230"/>
        <xdr:cNvSpPr/>
      </xdr:nvSpPr>
      <xdr:spPr>
        <a:xfrm>
          <a:off x="15915640" y="8509000"/>
          <a:ext cx="34721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2" name="テキスト ボックス 231"/>
        <xdr:cNvSpPr txBox="1"/>
      </xdr:nvSpPr>
      <xdr:spPr>
        <a:xfrm>
          <a:off x="15953740" y="88188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dk1"/>
              </a:solidFill>
              <a:effectLst/>
              <a:uLnTx/>
              <a:uFillTx/>
              <a:latin typeface="ＭＳ Ｐゴシック"/>
              <a:ea typeface="ＭＳ Ｐゴシック"/>
              <a:cs typeface="+mn-cs"/>
            </a:rPr>
            <a:t>　下水道事業等の特別会計から公営企業会計への移行による支出費目の変更により、</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前年と比較し</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％の減少となった。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今後も、国民健康保険特別会計などの繰出金の精査を行い、各事業会計の健全化と一般会計の経費削減に取り組んでいく。</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8450" cy="224790"/>
    <xdr:sp macro="" textlink="">
      <xdr:nvSpPr>
        <xdr:cNvPr id="233" name="テキスト ボックス 232"/>
        <xdr:cNvSpPr txBox="1"/>
      </xdr:nvSpPr>
      <xdr:spPr>
        <a:xfrm>
          <a:off x="11305540" y="832231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4" name="直線コネクタ 233"/>
        <xdr:cNvCxnSpPr/>
      </xdr:nvCxnSpPr>
      <xdr:spPr>
        <a:xfrm>
          <a:off x="11343640" y="1074166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9080"/>
    <xdr:sp macro="" textlink="">
      <xdr:nvSpPr>
        <xdr:cNvPr id="235" name="テキスト ボックス 234"/>
        <xdr:cNvSpPr txBox="1"/>
      </xdr:nvSpPr>
      <xdr:spPr>
        <a:xfrm>
          <a:off x="10888980" y="106032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6" name="直線コネクタ 235"/>
        <xdr:cNvCxnSpPr/>
      </xdr:nvCxnSpPr>
      <xdr:spPr>
        <a:xfrm>
          <a:off x="11343640" y="104228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7365" cy="259080"/>
    <xdr:sp macro="" textlink="">
      <xdr:nvSpPr>
        <xdr:cNvPr id="237" name="テキスト ボックス 236"/>
        <xdr:cNvSpPr txBox="1"/>
      </xdr:nvSpPr>
      <xdr:spPr>
        <a:xfrm>
          <a:off x="10888980" y="102844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8" name="直線コネクタ 237"/>
        <xdr:cNvCxnSpPr/>
      </xdr:nvCxnSpPr>
      <xdr:spPr>
        <a:xfrm>
          <a:off x="11343640" y="1010348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74295</xdr:rowOff>
    </xdr:from>
    <xdr:ext cx="507365" cy="258445"/>
    <xdr:sp macro="" textlink="">
      <xdr:nvSpPr>
        <xdr:cNvPr id="239" name="テキスト ボックス 238"/>
        <xdr:cNvSpPr txBox="1"/>
      </xdr:nvSpPr>
      <xdr:spPr>
        <a:xfrm>
          <a:off x="10888980" y="99650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40" name="直線コネクタ 239"/>
        <xdr:cNvCxnSpPr/>
      </xdr:nvCxnSpPr>
      <xdr:spPr>
        <a:xfrm>
          <a:off x="11343640" y="97847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7365" cy="258445"/>
    <xdr:sp macro="" textlink="">
      <xdr:nvSpPr>
        <xdr:cNvPr id="241" name="テキスト ボックス 240"/>
        <xdr:cNvSpPr txBox="1"/>
      </xdr:nvSpPr>
      <xdr:spPr>
        <a:xfrm>
          <a:off x="10888980" y="964628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42" name="直線コネクタ 241"/>
        <xdr:cNvCxnSpPr/>
      </xdr:nvCxnSpPr>
      <xdr:spPr>
        <a:xfrm>
          <a:off x="11343640" y="946594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7365" cy="258445"/>
    <xdr:sp macro="" textlink="">
      <xdr:nvSpPr>
        <xdr:cNvPr id="243" name="テキスト ボックス 242"/>
        <xdr:cNvSpPr txBox="1"/>
      </xdr:nvSpPr>
      <xdr:spPr>
        <a:xfrm>
          <a:off x="10888980" y="932751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44" name="直線コネクタ 243"/>
        <xdr:cNvCxnSpPr/>
      </xdr:nvCxnSpPr>
      <xdr:spPr>
        <a:xfrm>
          <a:off x="11343640" y="914717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7365" cy="258445"/>
    <xdr:sp macro="" textlink="">
      <xdr:nvSpPr>
        <xdr:cNvPr id="245" name="テキスト ボックス 244"/>
        <xdr:cNvSpPr txBox="1"/>
      </xdr:nvSpPr>
      <xdr:spPr>
        <a:xfrm>
          <a:off x="10888980" y="900874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6" name="直線コネクタ 245"/>
        <xdr:cNvCxnSpPr/>
      </xdr:nvCxnSpPr>
      <xdr:spPr>
        <a:xfrm>
          <a:off x="11343640" y="88277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140335</xdr:rowOff>
    </xdr:from>
    <xdr:ext cx="507365" cy="258445"/>
    <xdr:sp macro="" textlink="">
      <xdr:nvSpPr>
        <xdr:cNvPr id="247" name="テキスト ボックス 246"/>
        <xdr:cNvSpPr txBox="1"/>
      </xdr:nvSpPr>
      <xdr:spPr>
        <a:xfrm>
          <a:off x="10888980" y="86899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8" name="直線コネクタ 247"/>
        <xdr:cNvCxnSpPr/>
      </xdr:nvCxnSpPr>
      <xdr:spPr>
        <a:xfrm>
          <a:off x="11343640" y="85090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9080"/>
    <xdr:sp macro="" textlink="">
      <xdr:nvSpPr>
        <xdr:cNvPr id="249" name="テキスト ボックス 248"/>
        <xdr:cNvSpPr txBox="1"/>
      </xdr:nvSpPr>
      <xdr:spPr>
        <a:xfrm>
          <a:off x="10888980" y="83705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50" name="その他グラフ枠"/>
        <xdr:cNvSpPr/>
      </xdr:nvSpPr>
      <xdr:spPr>
        <a:xfrm>
          <a:off x="11343640" y="8509000"/>
          <a:ext cx="42138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67310</xdr:rowOff>
    </xdr:from>
    <xdr:to xmlns:xdr="http://schemas.openxmlformats.org/drawingml/2006/spreadsheetDrawing">
      <xdr:col>82</xdr:col>
      <xdr:colOff>107950</xdr:colOff>
      <xdr:row>61</xdr:row>
      <xdr:rowOff>113665</xdr:rowOff>
    </xdr:to>
    <xdr:cxnSp macro="">
      <xdr:nvCxnSpPr>
        <xdr:cNvPr id="251" name="直線コネクタ 250"/>
        <xdr:cNvCxnSpPr/>
      </xdr:nvCxnSpPr>
      <xdr:spPr>
        <a:xfrm flipV="1">
          <a:off x="15052040" y="8784590"/>
          <a:ext cx="0" cy="1555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182245</xdr:colOff>
      <xdr:row>61</xdr:row>
      <xdr:rowOff>85725</xdr:rowOff>
    </xdr:from>
    <xdr:ext cx="762000" cy="258445"/>
    <xdr:sp macro="" textlink="">
      <xdr:nvSpPr>
        <xdr:cNvPr id="252" name="その他最小値テキスト"/>
        <xdr:cNvSpPr txBox="1"/>
      </xdr:nvSpPr>
      <xdr:spPr>
        <a:xfrm>
          <a:off x="15126335" y="10311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113665</xdr:rowOff>
    </xdr:from>
    <xdr:to xmlns:xdr="http://schemas.openxmlformats.org/drawingml/2006/spreadsheetDrawing">
      <xdr:col>82</xdr:col>
      <xdr:colOff>182245</xdr:colOff>
      <xdr:row>61</xdr:row>
      <xdr:rowOff>113665</xdr:rowOff>
    </xdr:to>
    <xdr:cxnSp macro="">
      <xdr:nvCxnSpPr>
        <xdr:cNvPr id="253" name="直線コネクタ 252"/>
        <xdr:cNvCxnSpPr/>
      </xdr:nvCxnSpPr>
      <xdr:spPr>
        <a:xfrm>
          <a:off x="14963140" y="10339705"/>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182245</xdr:colOff>
      <xdr:row>50</xdr:row>
      <xdr:rowOff>153670</xdr:rowOff>
    </xdr:from>
    <xdr:ext cx="762000" cy="259080"/>
    <xdr:sp macro="" textlink="">
      <xdr:nvSpPr>
        <xdr:cNvPr id="254" name="その他最大値テキスト"/>
        <xdr:cNvSpPr txBox="1"/>
      </xdr:nvSpPr>
      <xdr:spPr>
        <a:xfrm>
          <a:off x="15126335" y="8535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67310</xdr:rowOff>
    </xdr:from>
    <xdr:to xmlns:xdr="http://schemas.openxmlformats.org/drawingml/2006/spreadsheetDrawing">
      <xdr:col>82</xdr:col>
      <xdr:colOff>182245</xdr:colOff>
      <xdr:row>52</xdr:row>
      <xdr:rowOff>67310</xdr:rowOff>
    </xdr:to>
    <xdr:cxnSp macro="">
      <xdr:nvCxnSpPr>
        <xdr:cNvPr id="255" name="直線コネクタ 254"/>
        <xdr:cNvCxnSpPr/>
      </xdr:nvCxnSpPr>
      <xdr:spPr>
        <a:xfrm>
          <a:off x="14963140" y="878459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53</xdr:row>
      <xdr:rowOff>146050</xdr:rowOff>
    </xdr:from>
    <xdr:to xmlns:xdr="http://schemas.openxmlformats.org/drawingml/2006/spreadsheetDrawing">
      <xdr:col>82</xdr:col>
      <xdr:colOff>107950</xdr:colOff>
      <xdr:row>58</xdr:row>
      <xdr:rowOff>29210</xdr:rowOff>
    </xdr:to>
    <xdr:cxnSp macro="">
      <xdr:nvCxnSpPr>
        <xdr:cNvPr id="256" name="直線コネクタ 255"/>
        <xdr:cNvCxnSpPr/>
      </xdr:nvCxnSpPr>
      <xdr:spPr>
        <a:xfrm flipV="1">
          <a:off x="14284960" y="9030970"/>
          <a:ext cx="767080" cy="721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182245</xdr:colOff>
      <xdr:row>57</xdr:row>
      <xdr:rowOff>45720</xdr:rowOff>
    </xdr:from>
    <xdr:ext cx="762000" cy="259080"/>
    <xdr:sp macro="" textlink="">
      <xdr:nvSpPr>
        <xdr:cNvPr id="257" name="その他平均値テキスト"/>
        <xdr:cNvSpPr txBox="1"/>
      </xdr:nvSpPr>
      <xdr:spPr>
        <a:xfrm>
          <a:off x="15126335" y="96012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73660</xdr:rowOff>
    </xdr:from>
    <xdr:to xmlns:xdr="http://schemas.openxmlformats.org/drawingml/2006/spreadsheetDrawing">
      <xdr:col>82</xdr:col>
      <xdr:colOff>158750</xdr:colOff>
      <xdr:row>58</xdr:row>
      <xdr:rowOff>3810</xdr:rowOff>
    </xdr:to>
    <xdr:sp macro="" textlink="">
      <xdr:nvSpPr>
        <xdr:cNvPr id="258" name="フローチャート: 判断 257"/>
        <xdr:cNvSpPr/>
      </xdr:nvSpPr>
      <xdr:spPr>
        <a:xfrm>
          <a:off x="15001240" y="9629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45085</xdr:rowOff>
    </xdr:from>
    <xdr:to xmlns:xdr="http://schemas.openxmlformats.org/drawingml/2006/spreadsheetDrawing">
      <xdr:col>78</xdr:col>
      <xdr:colOff>69850</xdr:colOff>
      <xdr:row>58</xdr:row>
      <xdr:rowOff>29210</xdr:rowOff>
    </xdr:to>
    <xdr:cxnSp macro="">
      <xdr:nvCxnSpPr>
        <xdr:cNvPr id="259" name="直線コネクタ 258"/>
        <xdr:cNvCxnSpPr/>
      </xdr:nvCxnSpPr>
      <xdr:spPr>
        <a:xfrm>
          <a:off x="13484860" y="9432925"/>
          <a:ext cx="800100" cy="319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54610</xdr:rowOff>
    </xdr:from>
    <xdr:to xmlns:xdr="http://schemas.openxmlformats.org/drawingml/2006/spreadsheetDrawing">
      <xdr:col>78</xdr:col>
      <xdr:colOff>120650</xdr:colOff>
      <xdr:row>58</xdr:row>
      <xdr:rowOff>156210</xdr:rowOff>
    </xdr:to>
    <xdr:sp macro="" textlink="">
      <xdr:nvSpPr>
        <xdr:cNvPr id="260" name="フローチャート: 判断 259"/>
        <xdr:cNvSpPr/>
      </xdr:nvSpPr>
      <xdr:spPr>
        <a:xfrm>
          <a:off x="14234160" y="977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140970</xdr:rowOff>
    </xdr:from>
    <xdr:ext cx="735965" cy="258445"/>
    <xdr:sp macro="" textlink="">
      <xdr:nvSpPr>
        <xdr:cNvPr id="261" name="テキスト ボックス 260"/>
        <xdr:cNvSpPr txBox="1"/>
      </xdr:nvSpPr>
      <xdr:spPr>
        <a:xfrm>
          <a:off x="13939520" y="986409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45085</xdr:rowOff>
    </xdr:from>
    <xdr:to xmlns:xdr="http://schemas.openxmlformats.org/drawingml/2006/spreadsheetDrawing">
      <xdr:col>73</xdr:col>
      <xdr:colOff>180975</xdr:colOff>
      <xdr:row>59</xdr:row>
      <xdr:rowOff>64135</xdr:rowOff>
    </xdr:to>
    <xdr:cxnSp macro="">
      <xdr:nvCxnSpPr>
        <xdr:cNvPr id="262" name="直線コネクタ 261"/>
        <xdr:cNvCxnSpPr/>
      </xdr:nvCxnSpPr>
      <xdr:spPr>
        <a:xfrm flipV="1">
          <a:off x="12666980" y="9432925"/>
          <a:ext cx="817880" cy="521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54610</xdr:rowOff>
    </xdr:from>
    <xdr:to xmlns:xdr="http://schemas.openxmlformats.org/drawingml/2006/spreadsheetDrawing">
      <xdr:col>74</xdr:col>
      <xdr:colOff>31750</xdr:colOff>
      <xdr:row>58</xdr:row>
      <xdr:rowOff>156210</xdr:rowOff>
    </xdr:to>
    <xdr:sp macro="" textlink="">
      <xdr:nvSpPr>
        <xdr:cNvPr id="263" name="フローチャート: 判断 262"/>
        <xdr:cNvSpPr/>
      </xdr:nvSpPr>
      <xdr:spPr>
        <a:xfrm>
          <a:off x="13434060" y="977773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140970</xdr:rowOff>
    </xdr:from>
    <xdr:ext cx="762000" cy="258445"/>
    <xdr:sp macro="" textlink="">
      <xdr:nvSpPr>
        <xdr:cNvPr id="264" name="テキスト ボックス 263"/>
        <xdr:cNvSpPr txBox="1"/>
      </xdr:nvSpPr>
      <xdr:spPr>
        <a:xfrm>
          <a:off x="13121640" y="98640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137795</xdr:rowOff>
    </xdr:from>
    <xdr:to xmlns:xdr="http://schemas.openxmlformats.org/drawingml/2006/spreadsheetDrawing">
      <xdr:col>69</xdr:col>
      <xdr:colOff>92075</xdr:colOff>
      <xdr:row>59</xdr:row>
      <xdr:rowOff>64135</xdr:rowOff>
    </xdr:to>
    <xdr:cxnSp macro="">
      <xdr:nvCxnSpPr>
        <xdr:cNvPr id="265" name="直線コネクタ 264"/>
        <xdr:cNvCxnSpPr/>
      </xdr:nvCxnSpPr>
      <xdr:spPr>
        <a:xfrm>
          <a:off x="11849100" y="9860915"/>
          <a:ext cx="81788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64770</xdr:rowOff>
    </xdr:from>
    <xdr:to xmlns:xdr="http://schemas.openxmlformats.org/drawingml/2006/spreadsheetDrawing">
      <xdr:col>69</xdr:col>
      <xdr:colOff>142875</xdr:colOff>
      <xdr:row>58</xdr:row>
      <xdr:rowOff>167005</xdr:rowOff>
    </xdr:to>
    <xdr:sp macro="" textlink="">
      <xdr:nvSpPr>
        <xdr:cNvPr id="266" name="フローチャート: 判断 265"/>
        <xdr:cNvSpPr/>
      </xdr:nvSpPr>
      <xdr:spPr>
        <a:xfrm>
          <a:off x="12616180" y="97878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5715</xdr:rowOff>
    </xdr:from>
    <xdr:ext cx="762000" cy="259080"/>
    <xdr:sp macro="" textlink="">
      <xdr:nvSpPr>
        <xdr:cNvPr id="267" name="テキスト ボックス 266"/>
        <xdr:cNvSpPr txBox="1"/>
      </xdr:nvSpPr>
      <xdr:spPr>
        <a:xfrm>
          <a:off x="12321540" y="9561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163195</xdr:rowOff>
    </xdr:from>
    <xdr:to xmlns:xdr="http://schemas.openxmlformats.org/drawingml/2006/spreadsheetDrawing">
      <xdr:col>65</xdr:col>
      <xdr:colOff>53975</xdr:colOff>
      <xdr:row>59</xdr:row>
      <xdr:rowOff>93345</xdr:rowOff>
    </xdr:to>
    <xdr:sp macro="" textlink="">
      <xdr:nvSpPr>
        <xdr:cNvPr id="268" name="フローチャート: 判断 267"/>
        <xdr:cNvSpPr/>
      </xdr:nvSpPr>
      <xdr:spPr>
        <a:xfrm>
          <a:off x="11816080" y="988631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78105</xdr:rowOff>
    </xdr:from>
    <xdr:ext cx="762000" cy="259080"/>
    <xdr:sp macro="" textlink="">
      <xdr:nvSpPr>
        <xdr:cNvPr id="269" name="テキスト ボックス 268"/>
        <xdr:cNvSpPr txBox="1"/>
      </xdr:nvSpPr>
      <xdr:spPr>
        <a:xfrm>
          <a:off x="11503660" y="9968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8445"/>
    <xdr:sp macro="" textlink="">
      <xdr:nvSpPr>
        <xdr:cNvPr id="270" name="テキスト ボックス 269"/>
        <xdr:cNvSpPr txBox="1"/>
      </xdr:nvSpPr>
      <xdr:spPr>
        <a:xfrm>
          <a:off x="1485392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58445"/>
    <xdr:sp macro="" textlink="">
      <xdr:nvSpPr>
        <xdr:cNvPr id="271" name="テキスト ボックス 270"/>
        <xdr:cNvSpPr txBox="1"/>
      </xdr:nvSpPr>
      <xdr:spPr>
        <a:xfrm>
          <a:off x="1408684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8445"/>
    <xdr:sp macro="" textlink="">
      <xdr:nvSpPr>
        <xdr:cNvPr id="272" name="テキスト ボックス 271"/>
        <xdr:cNvSpPr txBox="1"/>
      </xdr:nvSpPr>
      <xdr:spPr>
        <a:xfrm>
          <a:off x="1328674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8445"/>
    <xdr:sp macro="" textlink="">
      <xdr:nvSpPr>
        <xdr:cNvPr id="273" name="テキスト ボックス 272"/>
        <xdr:cNvSpPr txBox="1"/>
      </xdr:nvSpPr>
      <xdr:spPr>
        <a:xfrm>
          <a:off x="1246886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182245</xdr:colOff>
      <xdr:row>64</xdr:row>
      <xdr:rowOff>10160</xdr:rowOff>
    </xdr:from>
    <xdr:ext cx="762000" cy="258445"/>
    <xdr:sp macro="" textlink="">
      <xdr:nvSpPr>
        <xdr:cNvPr id="274" name="テキスト ボックス 273"/>
        <xdr:cNvSpPr txBox="1"/>
      </xdr:nvSpPr>
      <xdr:spPr>
        <a:xfrm>
          <a:off x="1166368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53</xdr:row>
      <xdr:rowOff>95250</xdr:rowOff>
    </xdr:from>
    <xdr:to xmlns:xdr="http://schemas.openxmlformats.org/drawingml/2006/spreadsheetDrawing">
      <xdr:col>82</xdr:col>
      <xdr:colOff>158750</xdr:colOff>
      <xdr:row>54</xdr:row>
      <xdr:rowOff>25400</xdr:rowOff>
    </xdr:to>
    <xdr:sp macro="" textlink="">
      <xdr:nvSpPr>
        <xdr:cNvPr id="275" name="楕円 274"/>
        <xdr:cNvSpPr/>
      </xdr:nvSpPr>
      <xdr:spPr>
        <a:xfrm>
          <a:off x="15001240" y="8980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182245</xdr:colOff>
      <xdr:row>52</xdr:row>
      <xdr:rowOff>111760</xdr:rowOff>
    </xdr:from>
    <xdr:ext cx="762000" cy="259080"/>
    <xdr:sp macro="" textlink="">
      <xdr:nvSpPr>
        <xdr:cNvPr id="276" name="その他該当値テキスト"/>
        <xdr:cNvSpPr txBox="1"/>
      </xdr:nvSpPr>
      <xdr:spPr>
        <a:xfrm>
          <a:off x="15126335" y="882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149860</xdr:rowOff>
    </xdr:from>
    <xdr:to xmlns:xdr="http://schemas.openxmlformats.org/drawingml/2006/spreadsheetDrawing">
      <xdr:col>78</xdr:col>
      <xdr:colOff>120650</xdr:colOff>
      <xdr:row>58</xdr:row>
      <xdr:rowOff>80010</xdr:rowOff>
    </xdr:to>
    <xdr:sp macro="" textlink="">
      <xdr:nvSpPr>
        <xdr:cNvPr id="277" name="楕円 276"/>
        <xdr:cNvSpPr/>
      </xdr:nvSpPr>
      <xdr:spPr>
        <a:xfrm>
          <a:off x="14234160" y="9705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90170</xdr:rowOff>
    </xdr:from>
    <xdr:ext cx="735965" cy="258445"/>
    <xdr:sp macro="" textlink="">
      <xdr:nvSpPr>
        <xdr:cNvPr id="278" name="テキスト ボックス 277"/>
        <xdr:cNvSpPr txBox="1"/>
      </xdr:nvSpPr>
      <xdr:spPr>
        <a:xfrm>
          <a:off x="13939520" y="947801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165735</xdr:rowOff>
    </xdr:from>
    <xdr:to xmlns:xdr="http://schemas.openxmlformats.org/drawingml/2006/spreadsheetDrawing">
      <xdr:col>74</xdr:col>
      <xdr:colOff>31750</xdr:colOff>
      <xdr:row>56</xdr:row>
      <xdr:rowOff>95885</xdr:rowOff>
    </xdr:to>
    <xdr:sp macro="" textlink="">
      <xdr:nvSpPr>
        <xdr:cNvPr id="279" name="楕円 278"/>
        <xdr:cNvSpPr/>
      </xdr:nvSpPr>
      <xdr:spPr>
        <a:xfrm>
          <a:off x="13434060" y="938593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106045</xdr:rowOff>
    </xdr:from>
    <xdr:ext cx="762000" cy="258445"/>
    <xdr:sp macro="" textlink="">
      <xdr:nvSpPr>
        <xdr:cNvPr id="280" name="テキスト ボックス 279"/>
        <xdr:cNvSpPr txBox="1"/>
      </xdr:nvSpPr>
      <xdr:spPr>
        <a:xfrm>
          <a:off x="13121640" y="9158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13335</xdr:rowOff>
    </xdr:from>
    <xdr:to xmlns:xdr="http://schemas.openxmlformats.org/drawingml/2006/spreadsheetDrawing">
      <xdr:col>69</xdr:col>
      <xdr:colOff>142875</xdr:colOff>
      <xdr:row>59</xdr:row>
      <xdr:rowOff>114935</xdr:rowOff>
    </xdr:to>
    <xdr:sp macro="" textlink="">
      <xdr:nvSpPr>
        <xdr:cNvPr id="281" name="楕円 280"/>
        <xdr:cNvSpPr/>
      </xdr:nvSpPr>
      <xdr:spPr>
        <a:xfrm>
          <a:off x="12616180" y="99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99695</xdr:rowOff>
    </xdr:from>
    <xdr:ext cx="762000" cy="259080"/>
    <xdr:sp macro="" textlink="">
      <xdr:nvSpPr>
        <xdr:cNvPr id="282" name="テキスト ボックス 281"/>
        <xdr:cNvSpPr txBox="1"/>
      </xdr:nvSpPr>
      <xdr:spPr>
        <a:xfrm>
          <a:off x="12321540" y="9990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86995</xdr:rowOff>
    </xdr:from>
    <xdr:to xmlns:xdr="http://schemas.openxmlformats.org/drawingml/2006/spreadsheetDrawing">
      <xdr:col>65</xdr:col>
      <xdr:colOff>53975</xdr:colOff>
      <xdr:row>59</xdr:row>
      <xdr:rowOff>17145</xdr:rowOff>
    </xdr:to>
    <xdr:sp macro="" textlink="">
      <xdr:nvSpPr>
        <xdr:cNvPr id="283" name="楕円 282"/>
        <xdr:cNvSpPr/>
      </xdr:nvSpPr>
      <xdr:spPr>
        <a:xfrm>
          <a:off x="11816080" y="981011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27305</xdr:rowOff>
    </xdr:from>
    <xdr:ext cx="762000" cy="259080"/>
    <xdr:sp macro="" textlink="">
      <xdr:nvSpPr>
        <xdr:cNvPr id="284" name="テキスト ボックス 283"/>
        <xdr:cNvSpPr txBox="1"/>
      </xdr:nvSpPr>
      <xdr:spPr>
        <a:xfrm>
          <a:off x="11503660" y="9582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5" name="正方形/長方形 284"/>
        <xdr:cNvSpPr/>
      </xdr:nvSpPr>
      <xdr:spPr>
        <a:xfrm>
          <a:off x="11343640" y="4596130"/>
          <a:ext cx="42138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6" name="正方形/長方形 285"/>
        <xdr:cNvSpPr/>
      </xdr:nvSpPr>
      <xdr:spPr>
        <a:xfrm>
          <a:off x="15570200" y="46596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7" name="正方形/長方形 286"/>
        <xdr:cNvSpPr/>
      </xdr:nvSpPr>
      <xdr:spPr>
        <a:xfrm>
          <a:off x="15570200" y="48463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8" name="正方形/長方形 287"/>
        <xdr:cNvSpPr/>
      </xdr:nvSpPr>
      <xdr:spPr>
        <a:xfrm>
          <a:off x="17117060" y="46596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9" name="正方形/長方形 288"/>
        <xdr:cNvSpPr/>
      </xdr:nvSpPr>
      <xdr:spPr>
        <a:xfrm>
          <a:off x="17117060" y="48463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90" name="正方形/長方形 289"/>
        <xdr:cNvSpPr/>
      </xdr:nvSpPr>
      <xdr:spPr>
        <a:xfrm>
          <a:off x="18587720" y="46596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91" name="正方形/長方形 290"/>
        <xdr:cNvSpPr/>
      </xdr:nvSpPr>
      <xdr:spPr>
        <a:xfrm>
          <a:off x="18587720" y="48463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2" name="正方形/長方形 291"/>
        <xdr:cNvSpPr/>
      </xdr:nvSpPr>
      <xdr:spPr>
        <a:xfrm>
          <a:off x="11343640" y="5156200"/>
          <a:ext cx="42138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182245</xdr:colOff>
      <xdr:row>30</xdr:row>
      <xdr:rowOff>127000</xdr:rowOff>
    </xdr:from>
    <xdr:to xmlns:xdr="http://schemas.openxmlformats.org/drawingml/2006/spreadsheetDrawing">
      <xdr:col>113</xdr:col>
      <xdr:colOff>130175</xdr:colOff>
      <xdr:row>44</xdr:row>
      <xdr:rowOff>12700</xdr:rowOff>
    </xdr:to>
    <xdr:sp macro="" textlink="">
      <xdr:nvSpPr>
        <xdr:cNvPr id="293" name="正方形/長方形 292"/>
        <xdr:cNvSpPr/>
      </xdr:nvSpPr>
      <xdr:spPr>
        <a:xfrm>
          <a:off x="15855315" y="5156200"/>
          <a:ext cx="486854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4" name="正方形/長方形 293"/>
        <xdr:cNvSpPr/>
      </xdr:nvSpPr>
      <xdr:spPr>
        <a:xfrm>
          <a:off x="15915640" y="5156200"/>
          <a:ext cx="34721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5" name="テキスト ボックス 294"/>
        <xdr:cNvSpPr txBox="1"/>
      </xdr:nvSpPr>
      <xdr:spPr>
        <a:xfrm>
          <a:off x="15953740" y="54660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schemeClr val="dk1"/>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補助費等では、病院事業、ごみ処理事業、し尿処理事業、消防事業等を一部事務組合で行っているため、一部事務組合への負担が多額となっている。また、公営企業会計への移行により数値が急激に増加と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は、ごみ処理施設や管内消防署の建替等を予定しており、施設整備にかかる負担金の更なる増額も見込まれるため、公営企業会計や各団体への補助金については、事業の精査や見直しを行い、財政負担の軽減に向けた取り組みをより強化し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8450" cy="224790"/>
    <xdr:sp macro="" textlink="">
      <xdr:nvSpPr>
        <xdr:cNvPr id="296" name="テキスト ボックス 295"/>
        <xdr:cNvSpPr txBox="1"/>
      </xdr:nvSpPr>
      <xdr:spPr>
        <a:xfrm>
          <a:off x="11305540" y="496951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7" name="直線コネクタ 296"/>
        <xdr:cNvCxnSpPr/>
      </xdr:nvCxnSpPr>
      <xdr:spPr>
        <a:xfrm>
          <a:off x="11343640" y="738886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9080"/>
    <xdr:sp macro="" textlink="">
      <xdr:nvSpPr>
        <xdr:cNvPr id="298" name="テキスト ボックス 297"/>
        <xdr:cNvSpPr txBox="1"/>
      </xdr:nvSpPr>
      <xdr:spPr>
        <a:xfrm>
          <a:off x="10888980" y="72504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9" name="直線コネクタ 298"/>
        <xdr:cNvCxnSpPr/>
      </xdr:nvCxnSpPr>
      <xdr:spPr>
        <a:xfrm>
          <a:off x="11343640" y="69430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9080"/>
    <xdr:sp macro="" textlink="">
      <xdr:nvSpPr>
        <xdr:cNvPr id="300" name="テキスト ボックス 299"/>
        <xdr:cNvSpPr txBox="1"/>
      </xdr:nvSpPr>
      <xdr:spPr>
        <a:xfrm>
          <a:off x="10888980" y="68046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301" name="直線コネクタ 300"/>
        <xdr:cNvCxnSpPr/>
      </xdr:nvCxnSpPr>
      <xdr:spPr>
        <a:xfrm>
          <a:off x="11343640" y="649732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9080"/>
    <xdr:sp macro="" textlink="">
      <xdr:nvSpPr>
        <xdr:cNvPr id="302" name="テキスト ボックス 301"/>
        <xdr:cNvSpPr txBox="1"/>
      </xdr:nvSpPr>
      <xdr:spPr>
        <a:xfrm>
          <a:off x="10888980" y="635889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3" name="直線コネクタ 302"/>
        <xdr:cNvCxnSpPr/>
      </xdr:nvCxnSpPr>
      <xdr:spPr>
        <a:xfrm>
          <a:off x="11343640" y="60477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9080"/>
    <xdr:sp macro="" textlink="">
      <xdr:nvSpPr>
        <xdr:cNvPr id="304" name="テキスト ボックス 303"/>
        <xdr:cNvSpPr txBox="1"/>
      </xdr:nvSpPr>
      <xdr:spPr>
        <a:xfrm>
          <a:off x="10888980" y="59093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5" name="直線コネクタ 304"/>
        <xdr:cNvCxnSpPr/>
      </xdr:nvCxnSpPr>
      <xdr:spPr>
        <a:xfrm>
          <a:off x="11343640" y="56019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9080"/>
    <xdr:sp macro="" textlink="">
      <xdr:nvSpPr>
        <xdr:cNvPr id="306" name="テキスト ボックス 305"/>
        <xdr:cNvSpPr txBox="1"/>
      </xdr:nvSpPr>
      <xdr:spPr>
        <a:xfrm>
          <a:off x="10888980" y="546354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7" name="直線コネクタ 306"/>
        <xdr:cNvCxnSpPr/>
      </xdr:nvCxnSpPr>
      <xdr:spPr>
        <a:xfrm>
          <a:off x="11343640" y="51562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8" name="補助費等グラフ枠"/>
        <xdr:cNvSpPr/>
      </xdr:nvSpPr>
      <xdr:spPr>
        <a:xfrm>
          <a:off x="11343640" y="5156200"/>
          <a:ext cx="42138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127000</xdr:rowOff>
    </xdr:from>
    <xdr:to xmlns:xdr="http://schemas.openxmlformats.org/drawingml/2006/spreadsheetDrawing">
      <xdr:col>82</xdr:col>
      <xdr:colOff>107950</xdr:colOff>
      <xdr:row>40</xdr:row>
      <xdr:rowOff>167640</xdr:rowOff>
    </xdr:to>
    <xdr:cxnSp macro="">
      <xdr:nvCxnSpPr>
        <xdr:cNvPr id="309" name="直線コネクタ 308"/>
        <xdr:cNvCxnSpPr/>
      </xdr:nvCxnSpPr>
      <xdr:spPr>
        <a:xfrm flipV="1">
          <a:off x="15052040" y="5826760"/>
          <a:ext cx="0" cy="1046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182245</xdr:colOff>
      <xdr:row>40</xdr:row>
      <xdr:rowOff>140335</xdr:rowOff>
    </xdr:from>
    <xdr:ext cx="762000" cy="258445"/>
    <xdr:sp macro="" textlink="">
      <xdr:nvSpPr>
        <xdr:cNvPr id="310" name="補助費等最小値テキスト"/>
        <xdr:cNvSpPr txBox="1"/>
      </xdr:nvSpPr>
      <xdr:spPr>
        <a:xfrm>
          <a:off x="15126335" y="6845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167640</xdr:rowOff>
    </xdr:from>
    <xdr:to xmlns:xdr="http://schemas.openxmlformats.org/drawingml/2006/spreadsheetDrawing">
      <xdr:col>82</xdr:col>
      <xdr:colOff>182245</xdr:colOff>
      <xdr:row>40</xdr:row>
      <xdr:rowOff>167640</xdr:rowOff>
    </xdr:to>
    <xdr:cxnSp macro="">
      <xdr:nvCxnSpPr>
        <xdr:cNvPr id="311" name="直線コネクタ 310"/>
        <xdr:cNvCxnSpPr/>
      </xdr:nvCxnSpPr>
      <xdr:spPr>
        <a:xfrm>
          <a:off x="14963140" y="687324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182245</xdr:colOff>
      <xdr:row>33</xdr:row>
      <xdr:rowOff>41910</xdr:rowOff>
    </xdr:from>
    <xdr:ext cx="762000" cy="259080"/>
    <xdr:sp macro="" textlink="">
      <xdr:nvSpPr>
        <xdr:cNvPr id="312" name="補助費等最大値テキスト"/>
        <xdr:cNvSpPr txBox="1"/>
      </xdr:nvSpPr>
      <xdr:spPr>
        <a:xfrm>
          <a:off x="15126335" y="5574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127000</xdr:rowOff>
    </xdr:from>
    <xdr:to xmlns:xdr="http://schemas.openxmlformats.org/drawingml/2006/spreadsheetDrawing">
      <xdr:col>82</xdr:col>
      <xdr:colOff>182245</xdr:colOff>
      <xdr:row>34</xdr:row>
      <xdr:rowOff>127000</xdr:rowOff>
    </xdr:to>
    <xdr:cxnSp macro="">
      <xdr:nvCxnSpPr>
        <xdr:cNvPr id="313" name="直線コネクタ 312"/>
        <xdr:cNvCxnSpPr/>
      </xdr:nvCxnSpPr>
      <xdr:spPr>
        <a:xfrm>
          <a:off x="14963140" y="582676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74295</xdr:rowOff>
    </xdr:from>
    <xdr:to xmlns:xdr="http://schemas.openxmlformats.org/drawingml/2006/spreadsheetDrawing">
      <xdr:col>82</xdr:col>
      <xdr:colOff>107950</xdr:colOff>
      <xdr:row>38</xdr:row>
      <xdr:rowOff>167640</xdr:rowOff>
    </xdr:to>
    <xdr:cxnSp macro="">
      <xdr:nvCxnSpPr>
        <xdr:cNvPr id="314" name="直線コネクタ 313"/>
        <xdr:cNvCxnSpPr/>
      </xdr:nvCxnSpPr>
      <xdr:spPr>
        <a:xfrm>
          <a:off x="14284960" y="6276975"/>
          <a:ext cx="76708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182245</xdr:colOff>
      <xdr:row>36</xdr:row>
      <xdr:rowOff>122555</xdr:rowOff>
    </xdr:from>
    <xdr:ext cx="762000" cy="258445"/>
    <xdr:sp macro="" textlink="">
      <xdr:nvSpPr>
        <xdr:cNvPr id="315" name="補助費等平均値テキスト"/>
        <xdr:cNvSpPr txBox="1"/>
      </xdr:nvSpPr>
      <xdr:spPr>
        <a:xfrm>
          <a:off x="15126335" y="61575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106045</xdr:rowOff>
    </xdr:from>
    <xdr:to xmlns:xdr="http://schemas.openxmlformats.org/drawingml/2006/spreadsheetDrawing">
      <xdr:col>82</xdr:col>
      <xdr:colOff>158750</xdr:colOff>
      <xdr:row>38</xdr:row>
      <xdr:rowOff>36195</xdr:rowOff>
    </xdr:to>
    <xdr:sp macro="" textlink="">
      <xdr:nvSpPr>
        <xdr:cNvPr id="316" name="フローチャート: 判断 315"/>
        <xdr:cNvSpPr/>
      </xdr:nvSpPr>
      <xdr:spPr>
        <a:xfrm>
          <a:off x="15001240" y="6308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69850</xdr:rowOff>
    </xdr:from>
    <xdr:to xmlns:xdr="http://schemas.openxmlformats.org/drawingml/2006/spreadsheetDrawing">
      <xdr:col>78</xdr:col>
      <xdr:colOff>69850</xdr:colOff>
      <xdr:row>37</xdr:row>
      <xdr:rowOff>74295</xdr:rowOff>
    </xdr:to>
    <xdr:cxnSp macro="">
      <xdr:nvCxnSpPr>
        <xdr:cNvPr id="317" name="直線コネクタ 316"/>
        <xdr:cNvCxnSpPr/>
      </xdr:nvCxnSpPr>
      <xdr:spPr>
        <a:xfrm>
          <a:off x="13484860" y="6272530"/>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60325</xdr:rowOff>
    </xdr:from>
    <xdr:to xmlns:xdr="http://schemas.openxmlformats.org/drawingml/2006/spreadsheetDrawing">
      <xdr:col>78</xdr:col>
      <xdr:colOff>120650</xdr:colOff>
      <xdr:row>37</xdr:row>
      <xdr:rowOff>161925</xdr:rowOff>
    </xdr:to>
    <xdr:sp macro="" textlink="">
      <xdr:nvSpPr>
        <xdr:cNvPr id="318" name="フローチャート: 判断 317"/>
        <xdr:cNvSpPr/>
      </xdr:nvSpPr>
      <xdr:spPr>
        <a:xfrm>
          <a:off x="14234160" y="626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146685</xdr:rowOff>
    </xdr:from>
    <xdr:ext cx="735965" cy="258445"/>
    <xdr:sp macro="" textlink="">
      <xdr:nvSpPr>
        <xdr:cNvPr id="319" name="テキスト ボックス 318"/>
        <xdr:cNvSpPr txBox="1"/>
      </xdr:nvSpPr>
      <xdr:spPr>
        <a:xfrm>
          <a:off x="13939520" y="634936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158750</xdr:rowOff>
    </xdr:from>
    <xdr:to xmlns:xdr="http://schemas.openxmlformats.org/drawingml/2006/spreadsheetDrawing">
      <xdr:col>73</xdr:col>
      <xdr:colOff>180975</xdr:colOff>
      <xdr:row>37</xdr:row>
      <xdr:rowOff>69850</xdr:rowOff>
    </xdr:to>
    <xdr:cxnSp macro="">
      <xdr:nvCxnSpPr>
        <xdr:cNvPr id="320" name="直線コネクタ 319"/>
        <xdr:cNvCxnSpPr/>
      </xdr:nvCxnSpPr>
      <xdr:spPr>
        <a:xfrm>
          <a:off x="12666980" y="6193790"/>
          <a:ext cx="81788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37</xdr:row>
      <xdr:rowOff>19050</xdr:rowOff>
    </xdr:from>
    <xdr:to xmlns:xdr="http://schemas.openxmlformats.org/drawingml/2006/spreadsheetDrawing">
      <xdr:col>74</xdr:col>
      <xdr:colOff>31750</xdr:colOff>
      <xdr:row>37</xdr:row>
      <xdr:rowOff>120650</xdr:rowOff>
    </xdr:to>
    <xdr:sp macro="" textlink="">
      <xdr:nvSpPr>
        <xdr:cNvPr id="321" name="フローチャート: 判断 320"/>
        <xdr:cNvSpPr/>
      </xdr:nvSpPr>
      <xdr:spPr>
        <a:xfrm>
          <a:off x="13434060" y="622173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130810</xdr:rowOff>
    </xdr:from>
    <xdr:ext cx="762000" cy="259080"/>
    <xdr:sp macro="" textlink="">
      <xdr:nvSpPr>
        <xdr:cNvPr id="322" name="テキスト ボックス 321"/>
        <xdr:cNvSpPr txBox="1"/>
      </xdr:nvSpPr>
      <xdr:spPr>
        <a:xfrm>
          <a:off x="13121640" y="599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158750</xdr:rowOff>
    </xdr:from>
    <xdr:to xmlns:xdr="http://schemas.openxmlformats.org/drawingml/2006/spreadsheetDrawing">
      <xdr:col>69</xdr:col>
      <xdr:colOff>92075</xdr:colOff>
      <xdr:row>37</xdr:row>
      <xdr:rowOff>46990</xdr:rowOff>
    </xdr:to>
    <xdr:cxnSp macro="">
      <xdr:nvCxnSpPr>
        <xdr:cNvPr id="323" name="直線コネクタ 322"/>
        <xdr:cNvCxnSpPr/>
      </xdr:nvCxnSpPr>
      <xdr:spPr>
        <a:xfrm flipV="1">
          <a:off x="11849100" y="6193790"/>
          <a:ext cx="81788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163195</xdr:rowOff>
    </xdr:from>
    <xdr:to xmlns:xdr="http://schemas.openxmlformats.org/drawingml/2006/spreadsheetDrawing">
      <xdr:col>69</xdr:col>
      <xdr:colOff>142875</xdr:colOff>
      <xdr:row>37</xdr:row>
      <xdr:rowOff>93345</xdr:rowOff>
    </xdr:to>
    <xdr:sp macro="" textlink="">
      <xdr:nvSpPr>
        <xdr:cNvPr id="324" name="フローチャート: 判断 323"/>
        <xdr:cNvSpPr/>
      </xdr:nvSpPr>
      <xdr:spPr>
        <a:xfrm>
          <a:off x="12616180" y="6198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78105</xdr:rowOff>
    </xdr:from>
    <xdr:ext cx="762000" cy="259080"/>
    <xdr:sp macro="" textlink="">
      <xdr:nvSpPr>
        <xdr:cNvPr id="325" name="テキスト ボックス 324"/>
        <xdr:cNvSpPr txBox="1"/>
      </xdr:nvSpPr>
      <xdr:spPr>
        <a:xfrm>
          <a:off x="12321540" y="6280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46990</xdr:rowOff>
    </xdr:from>
    <xdr:to xmlns:xdr="http://schemas.openxmlformats.org/drawingml/2006/spreadsheetDrawing">
      <xdr:col>65</xdr:col>
      <xdr:colOff>53975</xdr:colOff>
      <xdr:row>37</xdr:row>
      <xdr:rowOff>147955</xdr:rowOff>
    </xdr:to>
    <xdr:sp macro="" textlink="">
      <xdr:nvSpPr>
        <xdr:cNvPr id="326" name="フローチャート: 判断 325"/>
        <xdr:cNvSpPr/>
      </xdr:nvSpPr>
      <xdr:spPr>
        <a:xfrm>
          <a:off x="11816080" y="6249670"/>
          <a:ext cx="838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132715</xdr:rowOff>
    </xdr:from>
    <xdr:ext cx="762000" cy="259080"/>
    <xdr:sp macro="" textlink="">
      <xdr:nvSpPr>
        <xdr:cNvPr id="327" name="テキスト ボックス 326"/>
        <xdr:cNvSpPr txBox="1"/>
      </xdr:nvSpPr>
      <xdr:spPr>
        <a:xfrm>
          <a:off x="11503660" y="6335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8445"/>
    <xdr:sp macro="" textlink="">
      <xdr:nvSpPr>
        <xdr:cNvPr id="328" name="テキスト ボックス 327"/>
        <xdr:cNvSpPr txBox="1"/>
      </xdr:nvSpPr>
      <xdr:spPr>
        <a:xfrm>
          <a:off x="1485392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58445"/>
    <xdr:sp macro="" textlink="">
      <xdr:nvSpPr>
        <xdr:cNvPr id="329" name="テキスト ボックス 328"/>
        <xdr:cNvSpPr txBox="1"/>
      </xdr:nvSpPr>
      <xdr:spPr>
        <a:xfrm>
          <a:off x="1408684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8445"/>
    <xdr:sp macro="" textlink="">
      <xdr:nvSpPr>
        <xdr:cNvPr id="330" name="テキスト ボックス 329"/>
        <xdr:cNvSpPr txBox="1"/>
      </xdr:nvSpPr>
      <xdr:spPr>
        <a:xfrm>
          <a:off x="1328674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8445"/>
    <xdr:sp macro="" textlink="">
      <xdr:nvSpPr>
        <xdr:cNvPr id="331" name="テキスト ボックス 330"/>
        <xdr:cNvSpPr txBox="1"/>
      </xdr:nvSpPr>
      <xdr:spPr>
        <a:xfrm>
          <a:off x="1246886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182245</xdr:colOff>
      <xdr:row>44</xdr:row>
      <xdr:rowOff>10160</xdr:rowOff>
    </xdr:from>
    <xdr:ext cx="762000" cy="258445"/>
    <xdr:sp macro="" textlink="">
      <xdr:nvSpPr>
        <xdr:cNvPr id="332" name="テキスト ボックス 331"/>
        <xdr:cNvSpPr txBox="1"/>
      </xdr:nvSpPr>
      <xdr:spPr>
        <a:xfrm>
          <a:off x="1166368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117475</xdr:rowOff>
    </xdr:from>
    <xdr:to xmlns:xdr="http://schemas.openxmlformats.org/drawingml/2006/spreadsheetDrawing">
      <xdr:col>82</xdr:col>
      <xdr:colOff>158750</xdr:colOff>
      <xdr:row>39</xdr:row>
      <xdr:rowOff>47625</xdr:rowOff>
    </xdr:to>
    <xdr:sp macro="" textlink="">
      <xdr:nvSpPr>
        <xdr:cNvPr id="333" name="楕円 332"/>
        <xdr:cNvSpPr/>
      </xdr:nvSpPr>
      <xdr:spPr>
        <a:xfrm>
          <a:off x="15001240" y="6487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182245</xdr:colOff>
      <xdr:row>38</xdr:row>
      <xdr:rowOff>89535</xdr:rowOff>
    </xdr:from>
    <xdr:ext cx="762000" cy="258445"/>
    <xdr:sp macro="" textlink="">
      <xdr:nvSpPr>
        <xdr:cNvPr id="334" name="補助費等該当値テキスト"/>
        <xdr:cNvSpPr txBox="1"/>
      </xdr:nvSpPr>
      <xdr:spPr>
        <a:xfrm>
          <a:off x="15126335" y="6459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23495</xdr:rowOff>
    </xdr:from>
    <xdr:to xmlns:xdr="http://schemas.openxmlformats.org/drawingml/2006/spreadsheetDrawing">
      <xdr:col>78</xdr:col>
      <xdr:colOff>120650</xdr:colOff>
      <xdr:row>37</xdr:row>
      <xdr:rowOff>125095</xdr:rowOff>
    </xdr:to>
    <xdr:sp macro="" textlink="">
      <xdr:nvSpPr>
        <xdr:cNvPr id="335" name="楕円 334"/>
        <xdr:cNvSpPr/>
      </xdr:nvSpPr>
      <xdr:spPr>
        <a:xfrm>
          <a:off x="1423416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135255</xdr:rowOff>
    </xdr:from>
    <xdr:ext cx="735965" cy="259080"/>
    <xdr:sp macro="" textlink="">
      <xdr:nvSpPr>
        <xdr:cNvPr id="336" name="テキスト ボックス 335"/>
        <xdr:cNvSpPr txBox="1"/>
      </xdr:nvSpPr>
      <xdr:spPr>
        <a:xfrm>
          <a:off x="13939520" y="600265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19050</xdr:rowOff>
    </xdr:from>
    <xdr:to xmlns:xdr="http://schemas.openxmlformats.org/drawingml/2006/spreadsheetDrawing">
      <xdr:col>74</xdr:col>
      <xdr:colOff>31750</xdr:colOff>
      <xdr:row>37</xdr:row>
      <xdr:rowOff>120650</xdr:rowOff>
    </xdr:to>
    <xdr:sp macro="" textlink="">
      <xdr:nvSpPr>
        <xdr:cNvPr id="337" name="楕円 336"/>
        <xdr:cNvSpPr/>
      </xdr:nvSpPr>
      <xdr:spPr>
        <a:xfrm>
          <a:off x="13434060" y="622173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105410</xdr:rowOff>
    </xdr:from>
    <xdr:ext cx="762000" cy="258445"/>
    <xdr:sp macro="" textlink="">
      <xdr:nvSpPr>
        <xdr:cNvPr id="338" name="テキスト ボックス 337"/>
        <xdr:cNvSpPr txBox="1"/>
      </xdr:nvSpPr>
      <xdr:spPr>
        <a:xfrm>
          <a:off x="13121640" y="63080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107950</xdr:rowOff>
    </xdr:from>
    <xdr:to xmlns:xdr="http://schemas.openxmlformats.org/drawingml/2006/spreadsheetDrawing">
      <xdr:col>69</xdr:col>
      <xdr:colOff>142875</xdr:colOff>
      <xdr:row>37</xdr:row>
      <xdr:rowOff>38100</xdr:rowOff>
    </xdr:to>
    <xdr:sp macro="" textlink="">
      <xdr:nvSpPr>
        <xdr:cNvPr id="339" name="楕円 338"/>
        <xdr:cNvSpPr/>
      </xdr:nvSpPr>
      <xdr:spPr>
        <a:xfrm>
          <a:off x="12616180" y="6142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48260</xdr:rowOff>
    </xdr:from>
    <xdr:ext cx="762000" cy="258445"/>
    <xdr:sp macro="" textlink="">
      <xdr:nvSpPr>
        <xdr:cNvPr id="340" name="テキスト ボックス 339"/>
        <xdr:cNvSpPr txBox="1"/>
      </xdr:nvSpPr>
      <xdr:spPr>
        <a:xfrm>
          <a:off x="12321540" y="5915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167640</xdr:rowOff>
    </xdr:from>
    <xdr:to xmlns:xdr="http://schemas.openxmlformats.org/drawingml/2006/spreadsheetDrawing">
      <xdr:col>65</xdr:col>
      <xdr:colOff>53975</xdr:colOff>
      <xdr:row>37</xdr:row>
      <xdr:rowOff>97790</xdr:rowOff>
    </xdr:to>
    <xdr:sp macro="" textlink="">
      <xdr:nvSpPr>
        <xdr:cNvPr id="341" name="楕円 340"/>
        <xdr:cNvSpPr/>
      </xdr:nvSpPr>
      <xdr:spPr>
        <a:xfrm>
          <a:off x="11816080" y="620268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107950</xdr:rowOff>
    </xdr:from>
    <xdr:ext cx="762000" cy="258445"/>
    <xdr:sp macro="" textlink="">
      <xdr:nvSpPr>
        <xdr:cNvPr id="342" name="テキスト ボックス 341"/>
        <xdr:cNvSpPr txBox="1"/>
      </xdr:nvSpPr>
      <xdr:spPr>
        <a:xfrm>
          <a:off x="11503660" y="597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182245</xdr:colOff>
      <xdr:row>69</xdr:row>
      <xdr:rowOff>44450</xdr:rowOff>
    </xdr:to>
    <xdr:sp macro="" textlink="">
      <xdr:nvSpPr>
        <xdr:cNvPr id="343" name="正方形/長方形 342"/>
        <xdr:cNvSpPr/>
      </xdr:nvSpPr>
      <xdr:spPr>
        <a:xfrm>
          <a:off x="708660" y="11301730"/>
          <a:ext cx="421195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182245</xdr:colOff>
      <xdr:row>67</xdr:row>
      <xdr:rowOff>133350</xdr:rowOff>
    </xdr:from>
    <xdr:to xmlns:xdr="http://schemas.openxmlformats.org/drawingml/2006/spreadsheetDrawing">
      <xdr:col>34</xdr:col>
      <xdr:colOff>120650</xdr:colOff>
      <xdr:row>69</xdr:row>
      <xdr:rowOff>44450</xdr:rowOff>
    </xdr:to>
    <xdr:sp macro="" textlink="">
      <xdr:nvSpPr>
        <xdr:cNvPr id="344" name="正方形/長方形 343"/>
        <xdr:cNvSpPr/>
      </xdr:nvSpPr>
      <xdr:spPr>
        <a:xfrm>
          <a:off x="4920615" y="1136523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182245</xdr:colOff>
      <xdr:row>68</xdr:row>
      <xdr:rowOff>152400</xdr:rowOff>
    </xdr:from>
    <xdr:to xmlns:xdr="http://schemas.openxmlformats.org/drawingml/2006/spreadsheetDrawing">
      <xdr:col>34</xdr:col>
      <xdr:colOff>120650</xdr:colOff>
      <xdr:row>70</xdr:row>
      <xdr:rowOff>63500</xdr:rowOff>
    </xdr:to>
    <xdr:sp macro="" textlink="">
      <xdr:nvSpPr>
        <xdr:cNvPr id="345" name="正方形/長方形 344"/>
        <xdr:cNvSpPr/>
      </xdr:nvSpPr>
      <xdr:spPr>
        <a:xfrm>
          <a:off x="4920615" y="1155192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6" name="正方形/長方形 345"/>
        <xdr:cNvSpPr/>
      </xdr:nvSpPr>
      <xdr:spPr>
        <a:xfrm>
          <a:off x="6464300" y="113652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7" name="正方形/長方形 346"/>
        <xdr:cNvSpPr/>
      </xdr:nvSpPr>
      <xdr:spPr>
        <a:xfrm>
          <a:off x="6464300" y="115519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8" name="正方形/長方形 347"/>
        <xdr:cNvSpPr/>
      </xdr:nvSpPr>
      <xdr:spPr>
        <a:xfrm>
          <a:off x="7934960" y="113652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9" name="正方形/長方形 348"/>
        <xdr:cNvSpPr/>
      </xdr:nvSpPr>
      <xdr:spPr>
        <a:xfrm>
          <a:off x="7934960" y="115519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182245</xdr:colOff>
      <xdr:row>84</xdr:row>
      <xdr:rowOff>12700</xdr:rowOff>
    </xdr:to>
    <xdr:sp macro="" textlink="">
      <xdr:nvSpPr>
        <xdr:cNvPr id="350" name="正方形/長方形 349"/>
        <xdr:cNvSpPr/>
      </xdr:nvSpPr>
      <xdr:spPr>
        <a:xfrm>
          <a:off x="708660" y="11861800"/>
          <a:ext cx="4211955"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51" name="正方形/長方形 350"/>
        <xdr:cNvSpPr/>
      </xdr:nvSpPr>
      <xdr:spPr>
        <a:xfrm>
          <a:off x="5217160" y="11861800"/>
          <a:ext cx="48539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182245</xdr:colOff>
      <xdr:row>72</xdr:row>
      <xdr:rowOff>38100</xdr:rowOff>
    </xdr:to>
    <xdr:sp macro="" textlink="">
      <xdr:nvSpPr>
        <xdr:cNvPr id="352" name="正方形/長方形 351"/>
        <xdr:cNvSpPr/>
      </xdr:nvSpPr>
      <xdr:spPr>
        <a:xfrm>
          <a:off x="5280660" y="11861800"/>
          <a:ext cx="34671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3" name="テキスト ボックス 352"/>
        <xdr:cNvSpPr txBox="1"/>
      </xdr:nvSpPr>
      <xdr:spPr>
        <a:xfrm>
          <a:off x="5300980" y="121716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dk1"/>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公債費は、前年と比較し</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％減少となったが、今後は近年集中した大型事業の元金償還の据置期間が終了することから、経常収支比率における公債費分が高くなることが見込まれる。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そのため、事業の緊急性や妥当性、有効性を精査し事務事業の見直しに努めるなど、地方債の新規発行に頼らない財政運営を行う。</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815" cy="224790"/>
    <xdr:sp macro="" textlink="">
      <xdr:nvSpPr>
        <xdr:cNvPr id="354" name="テキスト ボックス 353"/>
        <xdr:cNvSpPr txBox="1"/>
      </xdr:nvSpPr>
      <xdr:spPr>
        <a:xfrm>
          <a:off x="670560" y="116751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182245</xdr:colOff>
      <xdr:row>84</xdr:row>
      <xdr:rowOff>12700</xdr:rowOff>
    </xdr:to>
    <xdr:cxnSp macro="">
      <xdr:nvCxnSpPr>
        <xdr:cNvPr id="355" name="直線コネクタ 354"/>
        <xdr:cNvCxnSpPr/>
      </xdr:nvCxnSpPr>
      <xdr:spPr>
        <a:xfrm>
          <a:off x="708660" y="1409446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8000" cy="259080"/>
    <xdr:sp macro="" textlink="">
      <xdr:nvSpPr>
        <xdr:cNvPr id="356" name="テキスト ボックス 355"/>
        <xdr:cNvSpPr txBox="1"/>
      </xdr:nvSpPr>
      <xdr:spPr>
        <a:xfrm>
          <a:off x="236220" y="139560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182245</xdr:colOff>
      <xdr:row>81</xdr:row>
      <xdr:rowOff>69850</xdr:rowOff>
    </xdr:to>
    <xdr:cxnSp macro="">
      <xdr:nvCxnSpPr>
        <xdr:cNvPr id="357" name="直線コネクタ 356"/>
        <xdr:cNvCxnSpPr/>
      </xdr:nvCxnSpPr>
      <xdr:spPr>
        <a:xfrm>
          <a:off x="708660" y="1364869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8000" cy="259080"/>
    <xdr:sp macro="" textlink="">
      <xdr:nvSpPr>
        <xdr:cNvPr id="358" name="テキスト ボックス 357"/>
        <xdr:cNvSpPr txBox="1"/>
      </xdr:nvSpPr>
      <xdr:spPr>
        <a:xfrm>
          <a:off x="236220" y="1351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182245</xdr:colOff>
      <xdr:row>78</xdr:row>
      <xdr:rowOff>127000</xdr:rowOff>
    </xdr:to>
    <xdr:cxnSp macro="">
      <xdr:nvCxnSpPr>
        <xdr:cNvPr id="359" name="直線コネクタ 358"/>
        <xdr:cNvCxnSpPr/>
      </xdr:nvCxnSpPr>
      <xdr:spPr>
        <a:xfrm>
          <a:off x="708660" y="1320292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8000" cy="259080"/>
    <xdr:sp macro="" textlink="">
      <xdr:nvSpPr>
        <xdr:cNvPr id="360" name="テキスト ボックス 359"/>
        <xdr:cNvSpPr txBox="1"/>
      </xdr:nvSpPr>
      <xdr:spPr>
        <a:xfrm>
          <a:off x="236220" y="1306449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182245</xdr:colOff>
      <xdr:row>76</xdr:row>
      <xdr:rowOff>12700</xdr:rowOff>
    </xdr:to>
    <xdr:cxnSp macro="">
      <xdr:nvCxnSpPr>
        <xdr:cNvPr id="361" name="直線コネクタ 360"/>
        <xdr:cNvCxnSpPr/>
      </xdr:nvCxnSpPr>
      <xdr:spPr>
        <a:xfrm>
          <a:off x="708660" y="1275334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8000" cy="259080"/>
    <xdr:sp macro="" textlink="">
      <xdr:nvSpPr>
        <xdr:cNvPr id="362" name="テキスト ボックス 361"/>
        <xdr:cNvSpPr txBox="1"/>
      </xdr:nvSpPr>
      <xdr:spPr>
        <a:xfrm>
          <a:off x="236220" y="1261491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182245</xdr:colOff>
      <xdr:row>73</xdr:row>
      <xdr:rowOff>69850</xdr:rowOff>
    </xdr:to>
    <xdr:cxnSp macro="">
      <xdr:nvCxnSpPr>
        <xdr:cNvPr id="363" name="直線コネクタ 362"/>
        <xdr:cNvCxnSpPr/>
      </xdr:nvCxnSpPr>
      <xdr:spPr>
        <a:xfrm>
          <a:off x="708660" y="1230757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8000" cy="259080"/>
    <xdr:sp macro="" textlink="">
      <xdr:nvSpPr>
        <xdr:cNvPr id="364" name="テキスト ボックス 363"/>
        <xdr:cNvSpPr txBox="1"/>
      </xdr:nvSpPr>
      <xdr:spPr>
        <a:xfrm>
          <a:off x="236220" y="1216914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182245</xdr:colOff>
      <xdr:row>70</xdr:row>
      <xdr:rowOff>127000</xdr:rowOff>
    </xdr:to>
    <xdr:cxnSp macro="">
      <xdr:nvCxnSpPr>
        <xdr:cNvPr id="365" name="直線コネクタ 364"/>
        <xdr:cNvCxnSpPr/>
      </xdr:nvCxnSpPr>
      <xdr:spPr>
        <a:xfrm>
          <a:off x="708660" y="1186180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182245</xdr:colOff>
      <xdr:row>84</xdr:row>
      <xdr:rowOff>12700</xdr:rowOff>
    </xdr:to>
    <xdr:sp macro="" textlink="">
      <xdr:nvSpPr>
        <xdr:cNvPr id="366" name="公債費グラフ枠"/>
        <xdr:cNvSpPr/>
      </xdr:nvSpPr>
      <xdr:spPr>
        <a:xfrm>
          <a:off x="708660" y="11861800"/>
          <a:ext cx="4211955"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62865</xdr:rowOff>
    </xdr:from>
    <xdr:to xmlns:xdr="http://schemas.openxmlformats.org/drawingml/2006/spreadsheetDrawing">
      <xdr:col>24</xdr:col>
      <xdr:colOff>25400</xdr:colOff>
      <xdr:row>80</xdr:row>
      <xdr:rowOff>140970</xdr:rowOff>
    </xdr:to>
    <xdr:cxnSp macro="">
      <xdr:nvCxnSpPr>
        <xdr:cNvPr id="367" name="直線コネクタ 366"/>
        <xdr:cNvCxnSpPr/>
      </xdr:nvCxnSpPr>
      <xdr:spPr>
        <a:xfrm flipV="1">
          <a:off x="4399280" y="12468225"/>
          <a:ext cx="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113030</xdr:rowOff>
    </xdr:from>
    <xdr:ext cx="762000" cy="259080"/>
    <xdr:sp macro="" textlink="">
      <xdr:nvSpPr>
        <xdr:cNvPr id="368" name="公債費最小値テキスト"/>
        <xdr:cNvSpPr txBox="1"/>
      </xdr:nvSpPr>
      <xdr:spPr>
        <a:xfrm>
          <a:off x="4488180" y="13524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140970</xdr:rowOff>
    </xdr:from>
    <xdr:to xmlns:xdr="http://schemas.openxmlformats.org/drawingml/2006/spreadsheetDrawing">
      <xdr:col>24</xdr:col>
      <xdr:colOff>114300</xdr:colOff>
      <xdr:row>80</xdr:row>
      <xdr:rowOff>140970</xdr:rowOff>
    </xdr:to>
    <xdr:cxnSp macro="">
      <xdr:nvCxnSpPr>
        <xdr:cNvPr id="369" name="直線コネクタ 368"/>
        <xdr:cNvCxnSpPr/>
      </xdr:nvCxnSpPr>
      <xdr:spPr>
        <a:xfrm>
          <a:off x="4328160" y="1355217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149225</xdr:rowOff>
    </xdr:from>
    <xdr:ext cx="762000" cy="259080"/>
    <xdr:sp macro="" textlink="">
      <xdr:nvSpPr>
        <xdr:cNvPr id="370" name="公債費最大値テキスト"/>
        <xdr:cNvSpPr txBox="1"/>
      </xdr:nvSpPr>
      <xdr:spPr>
        <a:xfrm>
          <a:off x="4488180" y="12219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62865</xdr:rowOff>
    </xdr:from>
    <xdr:to xmlns:xdr="http://schemas.openxmlformats.org/drawingml/2006/spreadsheetDrawing">
      <xdr:col>24</xdr:col>
      <xdr:colOff>114300</xdr:colOff>
      <xdr:row>74</xdr:row>
      <xdr:rowOff>62865</xdr:rowOff>
    </xdr:to>
    <xdr:cxnSp macro="">
      <xdr:nvCxnSpPr>
        <xdr:cNvPr id="371" name="直線コネクタ 370"/>
        <xdr:cNvCxnSpPr/>
      </xdr:nvCxnSpPr>
      <xdr:spPr>
        <a:xfrm>
          <a:off x="4328160" y="124682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182245</xdr:colOff>
      <xdr:row>77</xdr:row>
      <xdr:rowOff>10160</xdr:rowOff>
    </xdr:from>
    <xdr:to xmlns:xdr="http://schemas.openxmlformats.org/drawingml/2006/spreadsheetDrawing">
      <xdr:col>24</xdr:col>
      <xdr:colOff>25400</xdr:colOff>
      <xdr:row>77</xdr:row>
      <xdr:rowOff>78740</xdr:rowOff>
    </xdr:to>
    <xdr:cxnSp macro="">
      <xdr:nvCxnSpPr>
        <xdr:cNvPr id="372" name="直線コネクタ 371"/>
        <xdr:cNvCxnSpPr/>
      </xdr:nvCxnSpPr>
      <xdr:spPr>
        <a:xfrm flipV="1">
          <a:off x="3644900" y="12918440"/>
          <a:ext cx="75438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148590</xdr:rowOff>
    </xdr:from>
    <xdr:ext cx="762000" cy="258445"/>
    <xdr:sp macro="" textlink="">
      <xdr:nvSpPr>
        <xdr:cNvPr id="373" name="公債費平均値テキスト"/>
        <xdr:cNvSpPr txBox="1"/>
      </xdr:nvSpPr>
      <xdr:spPr>
        <a:xfrm>
          <a:off x="4488180" y="1288923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5080</xdr:rowOff>
    </xdr:from>
    <xdr:to xmlns:xdr="http://schemas.openxmlformats.org/drawingml/2006/spreadsheetDrawing">
      <xdr:col>24</xdr:col>
      <xdr:colOff>76200</xdr:colOff>
      <xdr:row>77</xdr:row>
      <xdr:rowOff>106680</xdr:rowOff>
    </xdr:to>
    <xdr:sp macro="" textlink="">
      <xdr:nvSpPr>
        <xdr:cNvPr id="374" name="フローチャート: 判断 373"/>
        <xdr:cNvSpPr/>
      </xdr:nvSpPr>
      <xdr:spPr>
        <a:xfrm>
          <a:off x="4366260" y="1291336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78740</xdr:rowOff>
    </xdr:from>
    <xdr:to xmlns:xdr="http://schemas.openxmlformats.org/drawingml/2006/spreadsheetDrawing">
      <xdr:col>19</xdr:col>
      <xdr:colOff>182245</xdr:colOff>
      <xdr:row>77</xdr:row>
      <xdr:rowOff>138430</xdr:rowOff>
    </xdr:to>
    <xdr:cxnSp macro="">
      <xdr:nvCxnSpPr>
        <xdr:cNvPr id="375" name="直線コネクタ 374"/>
        <xdr:cNvCxnSpPr/>
      </xdr:nvCxnSpPr>
      <xdr:spPr>
        <a:xfrm flipV="1">
          <a:off x="2832100" y="12987020"/>
          <a:ext cx="8128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41910</xdr:rowOff>
    </xdr:from>
    <xdr:to xmlns:xdr="http://schemas.openxmlformats.org/drawingml/2006/spreadsheetDrawing">
      <xdr:col>20</xdr:col>
      <xdr:colOff>38100</xdr:colOff>
      <xdr:row>77</xdr:row>
      <xdr:rowOff>143510</xdr:rowOff>
    </xdr:to>
    <xdr:sp macro="" textlink="">
      <xdr:nvSpPr>
        <xdr:cNvPr id="376" name="フローチャート: 判断 375"/>
        <xdr:cNvSpPr/>
      </xdr:nvSpPr>
      <xdr:spPr>
        <a:xfrm>
          <a:off x="3599180" y="1295019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128270</xdr:rowOff>
    </xdr:from>
    <xdr:ext cx="736600" cy="258445"/>
    <xdr:sp macro="" textlink="">
      <xdr:nvSpPr>
        <xdr:cNvPr id="377" name="テキスト ボックス 376"/>
        <xdr:cNvSpPr txBox="1"/>
      </xdr:nvSpPr>
      <xdr:spPr>
        <a:xfrm>
          <a:off x="3286760" y="130365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138430</xdr:rowOff>
    </xdr:from>
    <xdr:to xmlns:xdr="http://schemas.openxmlformats.org/drawingml/2006/spreadsheetDrawing">
      <xdr:col>15</xdr:col>
      <xdr:colOff>98425</xdr:colOff>
      <xdr:row>77</xdr:row>
      <xdr:rowOff>142875</xdr:rowOff>
    </xdr:to>
    <xdr:cxnSp macro="">
      <xdr:nvCxnSpPr>
        <xdr:cNvPr id="378" name="直線コネクタ 377"/>
        <xdr:cNvCxnSpPr/>
      </xdr:nvCxnSpPr>
      <xdr:spPr>
        <a:xfrm flipV="1">
          <a:off x="2014220" y="13046710"/>
          <a:ext cx="8178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46990</xdr:rowOff>
    </xdr:from>
    <xdr:to xmlns:xdr="http://schemas.openxmlformats.org/drawingml/2006/spreadsheetDrawing">
      <xdr:col>15</xdr:col>
      <xdr:colOff>149225</xdr:colOff>
      <xdr:row>77</xdr:row>
      <xdr:rowOff>147955</xdr:rowOff>
    </xdr:to>
    <xdr:sp macro="" textlink="">
      <xdr:nvSpPr>
        <xdr:cNvPr id="379" name="フローチャート: 判断 378"/>
        <xdr:cNvSpPr/>
      </xdr:nvSpPr>
      <xdr:spPr>
        <a:xfrm>
          <a:off x="2781300" y="12955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158750</xdr:rowOff>
    </xdr:from>
    <xdr:ext cx="761365" cy="258445"/>
    <xdr:sp macro="" textlink="">
      <xdr:nvSpPr>
        <xdr:cNvPr id="380" name="テキスト ボックス 379"/>
        <xdr:cNvSpPr txBox="1"/>
      </xdr:nvSpPr>
      <xdr:spPr>
        <a:xfrm>
          <a:off x="2486660" y="127317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142875</xdr:rowOff>
    </xdr:from>
    <xdr:to xmlns:xdr="http://schemas.openxmlformats.org/drawingml/2006/spreadsheetDrawing">
      <xdr:col>11</xdr:col>
      <xdr:colOff>9525</xdr:colOff>
      <xdr:row>79</xdr:row>
      <xdr:rowOff>42545</xdr:rowOff>
    </xdr:to>
    <xdr:cxnSp macro="">
      <xdr:nvCxnSpPr>
        <xdr:cNvPr id="381" name="直線コネクタ 380"/>
        <xdr:cNvCxnSpPr/>
      </xdr:nvCxnSpPr>
      <xdr:spPr>
        <a:xfrm flipV="1">
          <a:off x="1214120" y="13051155"/>
          <a:ext cx="800100" cy="234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10160</xdr:rowOff>
    </xdr:from>
    <xdr:to xmlns:xdr="http://schemas.openxmlformats.org/drawingml/2006/spreadsheetDrawing">
      <xdr:col>11</xdr:col>
      <xdr:colOff>60325</xdr:colOff>
      <xdr:row>77</xdr:row>
      <xdr:rowOff>111760</xdr:rowOff>
    </xdr:to>
    <xdr:sp macro="" textlink="">
      <xdr:nvSpPr>
        <xdr:cNvPr id="382" name="フローチャート: 判断 381"/>
        <xdr:cNvSpPr/>
      </xdr:nvSpPr>
      <xdr:spPr>
        <a:xfrm>
          <a:off x="1981200" y="1291844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121920</xdr:rowOff>
    </xdr:from>
    <xdr:ext cx="761365" cy="258445"/>
    <xdr:sp macro="" textlink="">
      <xdr:nvSpPr>
        <xdr:cNvPr id="383" name="テキスト ボックス 382"/>
        <xdr:cNvSpPr txBox="1"/>
      </xdr:nvSpPr>
      <xdr:spPr>
        <a:xfrm>
          <a:off x="1668780" y="12694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33020</xdr:rowOff>
    </xdr:from>
    <xdr:to xmlns:xdr="http://schemas.openxmlformats.org/drawingml/2006/spreadsheetDrawing">
      <xdr:col>6</xdr:col>
      <xdr:colOff>171450</xdr:colOff>
      <xdr:row>77</xdr:row>
      <xdr:rowOff>134620</xdr:rowOff>
    </xdr:to>
    <xdr:sp macro="" textlink="">
      <xdr:nvSpPr>
        <xdr:cNvPr id="384" name="フローチャート: 判断 383"/>
        <xdr:cNvSpPr/>
      </xdr:nvSpPr>
      <xdr:spPr>
        <a:xfrm>
          <a:off x="1163320" y="129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144780</xdr:rowOff>
    </xdr:from>
    <xdr:ext cx="761365" cy="258445"/>
    <xdr:sp macro="" textlink="">
      <xdr:nvSpPr>
        <xdr:cNvPr id="385" name="テキスト ボックス 384"/>
        <xdr:cNvSpPr txBox="1"/>
      </xdr:nvSpPr>
      <xdr:spPr>
        <a:xfrm>
          <a:off x="868680" y="127177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1365" cy="258445"/>
    <xdr:sp macro="" textlink="">
      <xdr:nvSpPr>
        <xdr:cNvPr id="386" name="テキスト ボックス 385"/>
        <xdr:cNvSpPr txBox="1"/>
      </xdr:nvSpPr>
      <xdr:spPr>
        <a:xfrm>
          <a:off x="420116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1365" cy="258445"/>
    <xdr:sp macro="" textlink="">
      <xdr:nvSpPr>
        <xdr:cNvPr id="387" name="テキスト ボックス 386"/>
        <xdr:cNvSpPr txBox="1"/>
      </xdr:nvSpPr>
      <xdr:spPr>
        <a:xfrm>
          <a:off x="345186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8445"/>
    <xdr:sp macro="" textlink="">
      <xdr:nvSpPr>
        <xdr:cNvPr id="388" name="テキスト ボックス 387"/>
        <xdr:cNvSpPr txBox="1"/>
      </xdr:nvSpPr>
      <xdr:spPr>
        <a:xfrm>
          <a:off x="263398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182245</xdr:colOff>
      <xdr:row>84</xdr:row>
      <xdr:rowOff>10160</xdr:rowOff>
    </xdr:from>
    <xdr:ext cx="762000" cy="258445"/>
    <xdr:sp macro="" textlink="">
      <xdr:nvSpPr>
        <xdr:cNvPr id="389" name="テキスト ボックス 388"/>
        <xdr:cNvSpPr txBox="1"/>
      </xdr:nvSpPr>
      <xdr:spPr>
        <a:xfrm>
          <a:off x="182245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1365" cy="258445"/>
    <xdr:sp macro="" textlink="">
      <xdr:nvSpPr>
        <xdr:cNvPr id="390" name="テキスト ボックス 389"/>
        <xdr:cNvSpPr txBox="1"/>
      </xdr:nvSpPr>
      <xdr:spPr>
        <a:xfrm>
          <a:off x="101600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130810</xdr:rowOff>
    </xdr:from>
    <xdr:to xmlns:xdr="http://schemas.openxmlformats.org/drawingml/2006/spreadsheetDrawing">
      <xdr:col>24</xdr:col>
      <xdr:colOff>76200</xdr:colOff>
      <xdr:row>77</xdr:row>
      <xdr:rowOff>60960</xdr:rowOff>
    </xdr:to>
    <xdr:sp macro="" textlink="">
      <xdr:nvSpPr>
        <xdr:cNvPr id="391" name="楕円 390"/>
        <xdr:cNvSpPr/>
      </xdr:nvSpPr>
      <xdr:spPr>
        <a:xfrm>
          <a:off x="4366260" y="1287145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147320</xdr:rowOff>
    </xdr:from>
    <xdr:ext cx="762000" cy="258445"/>
    <xdr:sp macro="" textlink="">
      <xdr:nvSpPr>
        <xdr:cNvPr id="392" name="公債費該当値テキスト"/>
        <xdr:cNvSpPr txBox="1"/>
      </xdr:nvSpPr>
      <xdr:spPr>
        <a:xfrm>
          <a:off x="4488180" y="12720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28575</xdr:rowOff>
    </xdr:from>
    <xdr:to xmlns:xdr="http://schemas.openxmlformats.org/drawingml/2006/spreadsheetDrawing">
      <xdr:col>20</xdr:col>
      <xdr:colOff>38100</xdr:colOff>
      <xdr:row>77</xdr:row>
      <xdr:rowOff>129540</xdr:rowOff>
    </xdr:to>
    <xdr:sp macro="" textlink="">
      <xdr:nvSpPr>
        <xdr:cNvPr id="393" name="楕円 392"/>
        <xdr:cNvSpPr/>
      </xdr:nvSpPr>
      <xdr:spPr>
        <a:xfrm>
          <a:off x="3599180" y="12936855"/>
          <a:ext cx="838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140335</xdr:rowOff>
    </xdr:from>
    <xdr:ext cx="736600" cy="258445"/>
    <xdr:sp macro="" textlink="">
      <xdr:nvSpPr>
        <xdr:cNvPr id="394" name="テキスト ボックス 393"/>
        <xdr:cNvSpPr txBox="1"/>
      </xdr:nvSpPr>
      <xdr:spPr>
        <a:xfrm>
          <a:off x="3286760" y="127133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87630</xdr:rowOff>
    </xdr:from>
    <xdr:to xmlns:xdr="http://schemas.openxmlformats.org/drawingml/2006/spreadsheetDrawing">
      <xdr:col>15</xdr:col>
      <xdr:colOff>149225</xdr:colOff>
      <xdr:row>78</xdr:row>
      <xdr:rowOff>17780</xdr:rowOff>
    </xdr:to>
    <xdr:sp macro="" textlink="">
      <xdr:nvSpPr>
        <xdr:cNvPr id="395" name="楕円 394"/>
        <xdr:cNvSpPr/>
      </xdr:nvSpPr>
      <xdr:spPr>
        <a:xfrm>
          <a:off x="2781300" y="12995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2540</xdr:rowOff>
    </xdr:from>
    <xdr:ext cx="761365" cy="259080"/>
    <xdr:sp macro="" textlink="">
      <xdr:nvSpPr>
        <xdr:cNvPr id="396" name="テキスト ボックス 395"/>
        <xdr:cNvSpPr txBox="1"/>
      </xdr:nvSpPr>
      <xdr:spPr>
        <a:xfrm>
          <a:off x="2486660" y="1307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92075</xdr:rowOff>
    </xdr:from>
    <xdr:to xmlns:xdr="http://schemas.openxmlformats.org/drawingml/2006/spreadsheetDrawing">
      <xdr:col>11</xdr:col>
      <xdr:colOff>60325</xdr:colOff>
      <xdr:row>78</xdr:row>
      <xdr:rowOff>22225</xdr:rowOff>
    </xdr:to>
    <xdr:sp macro="" textlink="">
      <xdr:nvSpPr>
        <xdr:cNvPr id="397" name="楕円 396"/>
        <xdr:cNvSpPr/>
      </xdr:nvSpPr>
      <xdr:spPr>
        <a:xfrm>
          <a:off x="1981200" y="1300035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6985</xdr:rowOff>
    </xdr:from>
    <xdr:ext cx="761365" cy="259080"/>
    <xdr:sp macro="" textlink="">
      <xdr:nvSpPr>
        <xdr:cNvPr id="398" name="テキスト ボックス 397"/>
        <xdr:cNvSpPr txBox="1"/>
      </xdr:nvSpPr>
      <xdr:spPr>
        <a:xfrm>
          <a:off x="1668780" y="130829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163195</xdr:rowOff>
    </xdr:from>
    <xdr:to xmlns:xdr="http://schemas.openxmlformats.org/drawingml/2006/spreadsheetDrawing">
      <xdr:col>6</xdr:col>
      <xdr:colOff>171450</xdr:colOff>
      <xdr:row>79</xdr:row>
      <xdr:rowOff>93345</xdr:rowOff>
    </xdr:to>
    <xdr:sp macro="" textlink="">
      <xdr:nvSpPr>
        <xdr:cNvPr id="399" name="楕円 398"/>
        <xdr:cNvSpPr/>
      </xdr:nvSpPr>
      <xdr:spPr>
        <a:xfrm>
          <a:off x="1163320" y="13239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78105</xdr:rowOff>
    </xdr:from>
    <xdr:ext cx="761365" cy="259080"/>
    <xdr:sp macro="" textlink="">
      <xdr:nvSpPr>
        <xdr:cNvPr id="400" name="テキスト ボックス 399"/>
        <xdr:cNvSpPr txBox="1"/>
      </xdr:nvSpPr>
      <xdr:spPr>
        <a:xfrm>
          <a:off x="868680" y="133216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1343640" y="11301730"/>
          <a:ext cx="42138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5570200" y="113652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5570200" y="115519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7117060" y="113652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7117060" y="115519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18587720" y="113652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18587720" y="115519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1343640" y="11861800"/>
          <a:ext cx="42138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182245</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5855315" y="11861800"/>
          <a:ext cx="486854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5915640" y="11861800"/>
          <a:ext cx="34721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5953740" y="121716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schemeClr val="dk1"/>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公債費以外の経常収支比率については、前年と比較し</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％増加した。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今後も、行財政改革への取り組みや事務事業の見直しをさらに進め、経常経費の削減に努める。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8450" cy="224790"/>
    <xdr:sp macro="" textlink="">
      <xdr:nvSpPr>
        <xdr:cNvPr id="412" name="テキスト ボックス 411"/>
        <xdr:cNvSpPr txBox="1"/>
      </xdr:nvSpPr>
      <xdr:spPr>
        <a:xfrm>
          <a:off x="11305540" y="1167511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1343640" y="1409446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9080"/>
    <xdr:sp macro="" textlink="">
      <xdr:nvSpPr>
        <xdr:cNvPr id="414" name="テキスト ボックス 413"/>
        <xdr:cNvSpPr txBox="1"/>
      </xdr:nvSpPr>
      <xdr:spPr>
        <a:xfrm>
          <a:off x="10888980" y="139560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5" name="直線コネクタ 414"/>
        <xdr:cNvCxnSpPr/>
      </xdr:nvCxnSpPr>
      <xdr:spPr>
        <a:xfrm>
          <a:off x="11343640" y="136486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7365" cy="259080"/>
    <xdr:sp macro="" textlink="">
      <xdr:nvSpPr>
        <xdr:cNvPr id="416" name="テキスト ボックス 415"/>
        <xdr:cNvSpPr txBox="1"/>
      </xdr:nvSpPr>
      <xdr:spPr>
        <a:xfrm>
          <a:off x="1088898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7" name="直線コネクタ 416"/>
        <xdr:cNvCxnSpPr/>
      </xdr:nvCxnSpPr>
      <xdr:spPr>
        <a:xfrm>
          <a:off x="11343640" y="1320292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7365" cy="259080"/>
    <xdr:sp macro="" textlink="">
      <xdr:nvSpPr>
        <xdr:cNvPr id="418" name="テキスト ボックス 417"/>
        <xdr:cNvSpPr txBox="1"/>
      </xdr:nvSpPr>
      <xdr:spPr>
        <a:xfrm>
          <a:off x="10888980" y="1306449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9" name="直線コネクタ 418"/>
        <xdr:cNvCxnSpPr/>
      </xdr:nvCxnSpPr>
      <xdr:spPr>
        <a:xfrm>
          <a:off x="11343640" y="127533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7365" cy="259080"/>
    <xdr:sp macro="" textlink="">
      <xdr:nvSpPr>
        <xdr:cNvPr id="420" name="テキスト ボックス 419"/>
        <xdr:cNvSpPr txBox="1"/>
      </xdr:nvSpPr>
      <xdr:spPr>
        <a:xfrm>
          <a:off x="10888980" y="126149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1" name="直線コネクタ 420"/>
        <xdr:cNvCxnSpPr/>
      </xdr:nvCxnSpPr>
      <xdr:spPr>
        <a:xfrm>
          <a:off x="11343640" y="123075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7365" cy="259080"/>
    <xdr:sp macro="" textlink="">
      <xdr:nvSpPr>
        <xdr:cNvPr id="422" name="テキスト ボックス 421"/>
        <xdr:cNvSpPr txBox="1"/>
      </xdr:nvSpPr>
      <xdr:spPr>
        <a:xfrm>
          <a:off x="10888980" y="1216914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1343640" y="118618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9080"/>
    <xdr:sp macro="" textlink="">
      <xdr:nvSpPr>
        <xdr:cNvPr id="424" name="テキスト ボックス 423"/>
        <xdr:cNvSpPr txBox="1"/>
      </xdr:nvSpPr>
      <xdr:spPr>
        <a:xfrm>
          <a:off x="10888980" y="117233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1343640" y="11861800"/>
          <a:ext cx="42138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104140</xdr:rowOff>
    </xdr:from>
    <xdr:to xmlns:xdr="http://schemas.openxmlformats.org/drawingml/2006/spreadsheetDrawing">
      <xdr:col>82</xdr:col>
      <xdr:colOff>107950</xdr:colOff>
      <xdr:row>81</xdr:row>
      <xdr:rowOff>38100</xdr:rowOff>
    </xdr:to>
    <xdr:cxnSp macro="">
      <xdr:nvCxnSpPr>
        <xdr:cNvPr id="426" name="直線コネクタ 425"/>
        <xdr:cNvCxnSpPr/>
      </xdr:nvCxnSpPr>
      <xdr:spPr>
        <a:xfrm flipV="1">
          <a:off x="15052040" y="12174220"/>
          <a:ext cx="0" cy="1442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182245</xdr:colOff>
      <xdr:row>81</xdr:row>
      <xdr:rowOff>10160</xdr:rowOff>
    </xdr:from>
    <xdr:ext cx="762000" cy="258445"/>
    <xdr:sp macro="" textlink="">
      <xdr:nvSpPr>
        <xdr:cNvPr id="427" name="公債費以外最小値テキスト"/>
        <xdr:cNvSpPr txBox="1"/>
      </xdr:nvSpPr>
      <xdr:spPr>
        <a:xfrm>
          <a:off x="15126335" y="13589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38100</xdr:rowOff>
    </xdr:from>
    <xdr:to xmlns:xdr="http://schemas.openxmlformats.org/drawingml/2006/spreadsheetDrawing">
      <xdr:col>82</xdr:col>
      <xdr:colOff>182245</xdr:colOff>
      <xdr:row>81</xdr:row>
      <xdr:rowOff>38100</xdr:rowOff>
    </xdr:to>
    <xdr:cxnSp macro="">
      <xdr:nvCxnSpPr>
        <xdr:cNvPr id="428" name="直線コネクタ 427"/>
        <xdr:cNvCxnSpPr/>
      </xdr:nvCxnSpPr>
      <xdr:spPr>
        <a:xfrm>
          <a:off x="14963140" y="1361694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182245</xdr:colOff>
      <xdr:row>71</xdr:row>
      <xdr:rowOff>19050</xdr:rowOff>
    </xdr:from>
    <xdr:ext cx="762000" cy="259080"/>
    <xdr:sp macro="" textlink="">
      <xdr:nvSpPr>
        <xdr:cNvPr id="429" name="公債費以外最大値テキスト"/>
        <xdr:cNvSpPr txBox="1"/>
      </xdr:nvSpPr>
      <xdr:spPr>
        <a:xfrm>
          <a:off x="15126335" y="11921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104140</xdr:rowOff>
    </xdr:from>
    <xdr:to xmlns:xdr="http://schemas.openxmlformats.org/drawingml/2006/spreadsheetDrawing">
      <xdr:col>82</xdr:col>
      <xdr:colOff>182245</xdr:colOff>
      <xdr:row>72</xdr:row>
      <xdr:rowOff>104140</xdr:rowOff>
    </xdr:to>
    <xdr:cxnSp macro="">
      <xdr:nvCxnSpPr>
        <xdr:cNvPr id="430" name="直線コネクタ 429"/>
        <xdr:cNvCxnSpPr/>
      </xdr:nvCxnSpPr>
      <xdr:spPr>
        <a:xfrm>
          <a:off x="14963140" y="1217422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85725</xdr:rowOff>
    </xdr:from>
    <xdr:to xmlns:xdr="http://schemas.openxmlformats.org/drawingml/2006/spreadsheetDrawing">
      <xdr:col>82</xdr:col>
      <xdr:colOff>107950</xdr:colOff>
      <xdr:row>76</xdr:row>
      <xdr:rowOff>122555</xdr:rowOff>
    </xdr:to>
    <xdr:cxnSp macro="">
      <xdr:nvCxnSpPr>
        <xdr:cNvPr id="431" name="直線コネクタ 430"/>
        <xdr:cNvCxnSpPr/>
      </xdr:nvCxnSpPr>
      <xdr:spPr>
        <a:xfrm>
          <a:off x="14284960" y="12826365"/>
          <a:ext cx="76708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182245</xdr:colOff>
      <xdr:row>76</xdr:row>
      <xdr:rowOff>140335</xdr:rowOff>
    </xdr:from>
    <xdr:ext cx="762000" cy="258445"/>
    <xdr:sp macro="" textlink="">
      <xdr:nvSpPr>
        <xdr:cNvPr id="432" name="公債費以外平均値テキスト"/>
        <xdr:cNvSpPr txBox="1"/>
      </xdr:nvSpPr>
      <xdr:spPr>
        <a:xfrm>
          <a:off x="15126335" y="128809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167640</xdr:rowOff>
    </xdr:from>
    <xdr:to xmlns:xdr="http://schemas.openxmlformats.org/drawingml/2006/spreadsheetDrawing">
      <xdr:col>82</xdr:col>
      <xdr:colOff>158750</xdr:colOff>
      <xdr:row>77</xdr:row>
      <xdr:rowOff>97790</xdr:rowOff>
    </xdr:to>
    <xdr:sp macro="" textlink="">
      <xdr:nvSpPr>
        <xdr:cNvPr id="433" name="フローチャート: 判断 432"/>
        <xdr:cNvSpPr/>
      </xdr:nvSpPr>
      <xdr:spPr>
        <a:xfrm>
          <a:off x="15001240" y="12908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111125</xdr:rowOff>
    </xdr:from>
    <xdr:to xmlns:xdr="http://schemas.openxmlformats.org/drawingml/2006/spreadsheetDrawing">
      <xdr:col>78</xdr:col>
      <xdr:colOff>69850</xdr:colOff>
      <xdr:row>76</xdr:row>
      <xdr:rowOff>85725</xdr:rowOff>
    </xdr:to>
    <xdr:cxnSp macro="">
      <xdr:nvCxnSpPr>
        <xdr:cNvPr id="434" name="直線コネクタ 433"/>
        <xdr:cNvCxnSpPr/>
      </xdr:nvCxnSpPr>
      <xdr:spPr>
        <a:xfrm>
          <a:off x="13484860" y="12684125"/>
          <a:ext cx="8001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130810</xdr:rowOff>
    </xdr:from>
    <xdr:to xmlns:xdr="http://schemas.openxmlformats.org/drawingml/2006/spreadsheetDrawing">
      <xdr:col>78</xdr:col>
      <xdr:colOff>120650</xdr:colOff>
      <xdr:row>77</xdr:row>
      <xdr:rowOff>60960</xdr:rowOff>
    </xdr:to>
    <xdr:sp macro="" textlink="">
      <xdr:nvSpPr>
        <xdr:cNvPr id="435" name="フローチャート: 判断 434"/>
        <xdr:cNvSpPr/>
      </xdr:nvSpPr>
      <xdr:spPr>
        <a:xfrm>
          <a:off x="14234160" y="12871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45720</xdr:rowOff>
    </xdr:from>
    <xdr:ext cx="735965" cy="259080"/>
    <xdr:sp macro="" textlink="">
      <xdr:nvSpPr>
        <xdr:cNvPr id="436" name="テキスト ボックス 435"/>
        <xdr:cNvSpPr txBox="1"/>
      </xdr:nvSpPr>
      <xdr:spPr>
        <a:xfrm>
          <a:off x="13939520" y="129540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92710</xdr:rowOff>
    </xdr:from>
    <xdr:to xmlns:xdr="http://schemas.openxmlformats.org/drawingml/2006/spreadsheetDrawing">
      <xdr:col>73</xdr:col>
      <xdr:colOff>180975</xdr:colOff>
      <xdr:row>75</xdr:row>
      <xdr:rowOff>111125</xdr:rowOff>
    </xdr:to>
    <xdr:cxnSp macro="">
      <xdr:nvCxnSpPr>
        <xdr:cNvPr id="437" name="直線コネクタ 436"/>
        <xdr:cNvCxnSpPr/>
      </xdr:nvCxnSpPr>
      <xdr:spPr>
        <a:xfrm>
          <a:off x="12666980" y="12665710"/>
          <a:ext cx="8178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48895</xdr:rowOff>
    </xdr:from>
    <xdr:to xmlns:xdr="http://schemas.openxmlformats.org/drawingml/2006/spreadsheetDrawing">
      <xdr:col>74</xdr:col>
      <xdr:colOff>31750</xdr:colOff>
      <xdr:row>76</xdr:row>
      <xdr:rowOff>150495</xdr:rowOff>
    </xdr:to>
    <xdr:sp macro="" textlink="">
      <xdr:nvSpPr>
        <xdr:cNvPr id="438" name="フローチャート: 判断 437"/>
        <xdr:cNvSpPr/>
      </xdr:nvSpPr>
      <xdr:spPr>
        <a:xfrm>
          <a:off x="13434060" y="1278953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135255</xdr:rowOff>
    </xdr:from>
    <xdr:ext cx="762000" cy="259080"/>
    <xdr:sp macro="" textlink="">
      <xdr:nvSpPr>
        <xdr:cNvPr id="439" name="テキスト ボックス 438"/>
        <xdr:cNvSpPr txBox="1"/>
      </xdr:nvSpPr>
      <xdr:spPr>
        <a:xfrm>
          <a:off x="13121640" y="12875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19685</xdr:rowOff>
    </xdr:from>
    <xdr:to xmlns:xdr="http://schemas.openxmlformats.org/drawingml/2006/spreadsheetDrawing">
      <xdr:col>69</xdr:col>
      <xdr:colOff>92075</xdr:colOff>
      <xdr:row>75</xdr:row>
      <xdr:rowOff>92710</xdr:rowOff>
    </xdr:to>
    <xdr:cxnSp macro="">
      <xdr:nvCxnSpPr>
        <xdr:cNvPr id="440" name="直線コネクタ 439"/>
        <xdr:cNvCxnSpPr/>
      </xdr:nvCxnSpPr>
      <xdr:spPr>
        <a:xfrm>
          <a:off x="11849100" y="12592685"/>
          <a:ext cx="81788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110490</xdr:rowOff>
    </xdr:from>
    <xdr:to xmlns:xdr="http://schemas.openxmlformats.org/drawingml/2006/spreadsheetDrawing">
      <xdr:col>69</xdr:col>
      <xdr:colOff>142875</xdr:colOff>
      <xdr:row>76</xdr:row>
      <xdr:rowOff>40640</xdr:rowOff>
    </xdr:to>
    <xdr:sp macro="" textlink="">
      <xdr:nvSpPr>
        <xdr:cNvPr id="441" name="フローチャート: 判断 440"/>
        <xdr:cNvSpPr/>
      </xdr:nvSpPr>
      <xdr:spPr>
        <a:xfrm>
          <a:off x="12616180" y="12683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25400</xdr:rowOff>
    </xdr:from>
    <xdr:ext cx="762000" cy="259080"/>
    <xdr:sp macro="" textlink="">
      <xdr:nvSpPr>
        <xdr:cNvPr id="442" name="テキスト ボックス 441"/>
        <xdr:cNvSpPr txBox="1"/>
      </xdr:nvSpPr>
      <xdr:spPr>
        <a:xfrm>
          <a:off x="12321540" y="12766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158750</xdr:rowOff>
    </xdr:from>
    <xdr:to xmlns:xdr="http://schemas.openxmlformats.org/drawingml/2006/spreadsheetDrawing">
      <xdr:col>65</xdr:col>
      <xdr:colOff>53975</xdr:colOff>
      <xdr:row>77</xdr:row>
      <xdr:rowOff>88900</xdr:rowOff>
    </xdr:to>
    <xdr:sp macro="" textlink="">
      <xdr:nvSpPr>
        <xdr:cNvPr id="443" name="フローチャート: 判断 442"/>
        <xdr:cNvSpPr/>
      </xdr:nvSpPr>
      <xdr:spPr>
        <a:xfrm>
          <a:off x="11816080" y="1289939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73660</xdr:rowOff>
    </xdr:from>
    <xdr:ext cx="762000" cy="258445"/>
    <xdr:sp macro="" textlink="">
      <xdr:nvSpPr>
        <xdr:cNvPr id="444" name="テキスト ボックス 443"/>
        <xdr:cNvSpPr txBox="1"/>
      </xdr:nvSpPr>
      <xdr:spPr>
        <a:xfrm>
          <a:off x="11503660" y="12981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8445"/>
    <xdr:sp macro="" textlink="">
      <xdr:nvSpPr>
        <xdr:cNvPr id="445" name="テキスト ボックス 444"/>
        <xdr:cNvSpPr txBox="1"/>
      </xdr:nvSpPr>
      <xdr:spPr>
        <a:xfrm>
          <a:off x="1485392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58445"/>
    <xdr:sp macro="" textlink="">
      <xdr:nvSpPr>
        <xdr:cNvPr id="446" name="テキスト ボックス 445"/>
        <xdr:cNvSpPr txBox="1"/>
      </xdr:nvSpPr>
      <xdr:spPr>
        <a:xfrm>
          <a:off x="1408684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8445"/>
    <xdr:sp macro="" textlink="">
      <xdr:nvSpPr>
        <xdr:cNvPr id="447" name="テキスト ボックス 446"/>
        <xdr:cNvSpPr txBox="1"/>
      </xdr:nvSpPr>
      <xdr:spPr>
        <a:xfrm>
          <a:off x="1328674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8445"/>
    <xdr:sp macro="" textlink="">
      <xdr:nvSpPr>
        <xdr:cNvPr id="448" name="テキスト ボックス 447"/>
        <xdr:cNvSpPr txBox="1"/>
      </xdr:nvSpPr>
      <xdr:spPr>
        <a:xfrm>
          <a:off x="1246886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182245</xdr:colOff>
      <xdr:row>84</xdr:row>
      <xdr:rowOff>10160</xdr:rowOff>
    </xdr:from>
    <xdr:ext cx="762000" cy="258445"/>
    <xdr:sp macro="" textlink="">
      <xdr:nvSpPr>
        <xdr:cNvPr id="449" name="テキスト ボックス 448"/>
        <xdr:cNvSpPr txBox="1"/>
      </xdr:nvSpPr>
      <xdr:spPr>
        <a:xfrm>
          <a:off x="1166368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71755</xdr:rowOff>
    </xdr:from>
    <xdr:to xmlns:xdr="http://schemas.openxmlformats.org/drawingml/2006/spreadsheetDrawing">
      <xdr:col>82</xdr:col>
      <xdr:colOff>158750</xdr:colOff>
      <xdr:row>77</xdr:row>
      <xdr:rowOff>1905</xdr:rowOff>
    </xdr:to>
    <xdr:sp macro="" textlink="">
      <xdr:nvSpPr>
        <xdr:cNvPr id="450" name="楕円 449"/>
        <xdr:cNvSpPr/>
      </xdr:nvSpPr>
      <xdr:spPr>
        <a:xfrm>
          <a:off x="15001240" y="12812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182245</xdr:colOff>
      <xdr:row>75</xdr:row>
      <xdr:rowOff>88265</xdr:rowOff>
    </xdr:from>
    <xdr:ext cx="762000" cy="258445"/>
    <xdr:sp macro="" textlink="">
      <xdr:nvSpPr>
        <xdr:cNvPr id="451" name="公債費以外該当値テキスト"/>
        <xdr:cNvSpPr txBox="1"/>
      </xdr:nvSpPr>
      <xdr:spPr>
        <a:xfrm>
          <a:off x="15126335" y="12661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34925</xdr:rowOff>
    </xdr:from>
    <xdr:to xmlns:xdr="http://schemas.openxmlformats.org/drawingml/2006/spreadsheetDrawing">
      <xdr:col>78</xdr:col>
      <xdr:colOff>120650</xdr:colOff>
      <xdr:row>76</xdr:row>
      <xdr:rowOff>136525</xdr:rowOff>
    </xdr:to>
    <xdr:sp macro="" textlink="">
      <xdr:nvSpPr>
        <xdr:cNvPr id="452" name="楕円 451"/>
        <xdr:cNvSpPr/>
      </xdr:nvSpPr>
      <xdr:spPr>
        <a:xfrm>
          <a:off x="14234160" y="1277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146685</xdr:rowOff>
    </xdr:from>
    <xdr:ext cx="735965" cy="258445"/>
    <xdr:sp macro="" textlink="">
      <xdr:nvSpPr>
        <xdr:cNvPr id="453" name="テキスト ボックス 452"/>
        <xdr:cNvSpPr txBox="1"/>
      </xdr:nvSpPr>
      <xdr:spPr>
        <a:xfrm>
          <a:off x="13939520" y="1255204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60325</xdr:rowOff>
    </xdr:from>
    <xdr:to xmlns:xdr="http://schemas.openxmlformats.org/drawingml/2006/spreadsheetDrawing">
      <xdr:col>74</xdr:col>
      <xdr:colOff>31750</xdr:colOff>
      <xdr:row>75</xdr:row>
      <xdr:rowOff>161925</xdr:rowOff>
    </xdr:to>
    <xdr:sp macro="" textlink="">
      <xdr:nvSpPr>
        <xdr:cNvPr id="454" name="楕円 453"/>
        <xdr:cNvSpPr/>
      </xdr:nvSpPr>
      <xdr:spPr>
        <a:xfrm>
          <a:off x="13434060" y="1263332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635</xdr:rowOff>
    </xdr:from>
    <xdr:ext cx="762000" cy="259080"/>
    <xdr:sp macro="" textlink="">
      <xdr:nvSpPr>
        <xdr:cNvPr id="455" name="テキスト ボックス 454"/>
        <xdr:cNvSpPr txBox="1"/>
      </xdr:nvSpPr>
      <xdr:spPr>
        <a:xfrm>
          <a:off x="13121640" y="12405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41910</xdr:rowOff>
    </xdr:from>
    <xdr:to xmlns:xdr="http://schemas.openxmlformats.org/drawingml/2006/spreadsheetDrawing">
      <xdr:col>69</xdr:col>
      <xdr:colOff>142875</xdr:colOff>
      <xdr:row>75</xdr:row>
      <xdr:rowOff>143510</xdr:rowOff>
    </xdr:to>
    <xdr:sp macro="" textlink="">
      <xdr:nvSpPr>
        <xdr:cNvPr id="456" name="楕円 455"/>
        <xdr:cNvSpPr/>
      </xdr:nvSpPr>
      <xdr:spPr>
        <a:xfrm>
          <a:off x="12616180" y="126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153670</xdr:rowOff>
    </xdr:from>
    <xdr:ext cx="762000" cy="259080"/>
    <xdr:sp macro="" textlink="">
      <xdr:nvSpPr>
        <xdr:cNvPr id="457" name="テキスト ボックス 456"/>
        <xdr:cNvSpPr txBox="1"/>
      </xdr:nvSpPr>
      <xdr:spPr>
        <a:xfrm>
          <a:off x="12321540" y="1239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140335</xdr:rowOff>
    </xdr:from>
    <xdr:to xmlns:xdr="http://schemas.openxmlformats.org/drawingml/2006/spreadsheetDrawing">
      <xdr:col>65</xdr:col>
      <xdr:colOff>53975</xdr:colOff>
      <xdr:row>75</xdr:row>
      <xdr:rowOff>70485</xdr:rowOff>
    </xdr:to>
    <xdr:sp macro="" textlink="">
      <xdr:nvSpPr>
        <xdr:cNvPr id="458" name="楕円 457"/>
        <xdr:cNvSpPr/>
      </xdr:nvSpPr>
      <xdr:spPr>
        <a:xfrm>
          <a:off x="11816080" y="1254569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80645</xdr:rowOff>
    </xdr:from>
    <xdr:ext cx="762000" cy="259080"/>
    <xdr:sp macro="" textlink="">
      <xdr:nvSpPr>
        <xdr:cNvPr id="459" name="テキスト ボックス 458"/>
        <xdr:cNvSpPr txBox="1"/>
      </xdr:nvSpPr>
      <xdr:spPr>
        <a:xfrm>
          <a:off x="11503660" y="12318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279400</xdr:colOff>
      <xdr:row>3</xdr:row>
      <xdr:rowOff>19050</xdr:rowOff>
    </xdr:to>
    <xdr:sp macro="" textlink="">
      <xdr:nvSpPr>
        <xdr:cNvPr id="3" name="表題ボックス"/>
        <xdr:cNvSpPr/>
      </xdr:nvSpPr>
      <xdr:spPr>
        <a:xfrm>
          <a:off x="0" y="88900"/>
          <a:ext cx="10955020" cy="4330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1091565</xdr:colOff>
      <xdr:row>2</xdr:row>
      <xdr:rowOff>38100</xdr:rowOff>
    </xdr:to>
    <xdr:sp macro="" textlink="">
      <xdr:nvSpPr>
        <xdr:cNvPr id="4" name="団体名称ボックス1"/>
        <xdr:cNvSpPr/>
      </xdr:nvSpPr>
      <xdr:spPr>
        <a:xfrm>
          <a:off x="12539980" y="0"/>
          <a:ext cx="272478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1075690</xdr:colOff>
      <xdr:row>2</xdr:row>
      <xdr:rowOff>25400</xdr:rowOff>
    </xdr:to>
    <xdr:sp macro="" textlink="">
      <xdr:nvSpPr>
        <xdr:cNvPr id="5" name="団体名称ボックス2"/>
        <xdr:cNvSpPr/>
      </xdr:nvSpPr>
      <xdr:spPr>
        <a:xfrm>
          <a:off x="12549505" y="12700"/>
          <a:ext cx="269938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31750</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2561570" y="31750"/>
          <a:ext cx="2668270"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山梨県富士川町</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057656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12700</xdr:rowOff>
    </xdr:from>
    <xdr:to xmlns:xdr="http://schemas.openxmlformats.org/drawingml/2006/spreadsheetDrawing">
      <xdr:col>41</xdr:col>
      <xdr:colOff>481965</xdr:colOff>
      <xdr:row>2</xdr:row>
      <xdr:rowOff>25400</xdr:rowOff>
    </xdr:to>
    <xdr:sp macro="" textlink="">
      <xdr:nvSpPr>
        <xdr:cNvPr id="8" name="正方形/長方形 7"/>
        <xdr:cNvSpPr/>
      </xdr:nvSpPr>
      <xdr:spPr>
        <a:xfrm>
          <a:off x="10601325" y="12700"/>
          <a:ext cx="17221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451485</xdr:colOff>
      <xdr:row>2</xdr:row>
      <xdr:rowOff>12700</xdr:rowOff>
    </xdr:to>
    <xdr:sp macro="" textlink="">
      <xdr:nvSpPr>
        <xdr:cNvPr id="9" name="正方形/長方形 8"/>
        <xdr:cNvSpPr/>
      </xdr:nvSpPr>
      <xdr:spPr>
        <a:xfrm>
          <a:off x="10627995" y="3175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1900555" y="11811000"/>
          <a:ext cx="372491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401570" y="11849100"/>
          <a:ext cx="1105535"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131060" y="11938000"/>
          <a:ext cx="24511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209165" y="1188720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3942715" y="11887200"/>
          <a:ext cx="7810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147820" y="11849100"/>
          <a:ext cx="1105535"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85725</xdr:rowOff>
    </xdr:to>
    <xdr:sp macro="" textlink="">
      <xdr:nvSpPr>
        <xdr:cNvPr id="16" name="正方形/長方形 15"/>
        <xdr:cNvSpPr/>
      </xdr:nvSpPr>
      <xdr:spPr>
        <a:xfrm>
          <a:off x="1900555" y="1047115"/>
          <a:ext cx="372491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169035"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10210" y="1161415"/>
          <a:ext cx="1105535"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0210" y="1424305"/>
          <a:ext cx="1105535"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0210" y="1725295"/>
          <a:ext cx="110553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167005</xdr:colOff>
      <xdr:row>7</xdr:row>
      <xdr:rowOff>8890</xdr:rowOff>
    </xdr:to>
    <xdr:cxnSp macro="">
      <xdr:nvCxnSpPr>
        <xdr:cNvPr id="21" name="直線コネクタ 20"/>
        <xdr:cNvCxnSpPr/>
      </xdr:nvCxnSpPr>
      <xdr:spPr>
        <a:xfrm flipH="1">
          <a:off x="173355" y="1224280"/>
          <a:ext cx="16065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59080"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167005</xdr:colOff>
      <xdr:row>9</xdr:row>
      <xdr:rowOff>123825</xdr:rowOff>
    </xdr:to>
    <xdr:cxnSp macro="">
      <xdr:nvCxnSpPr>
        <xdr:cNvPr id="23" name="直線コネクタ 22"/>
        <xdr:cNvCxnSpPr/>
      </xdr:nvCxnSpPr>
      <xdr:spPr>
        <a:xfrm flipH="1">
          <a:off x="173355" y="167449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59080"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167005</xdr:colOff>
      <xdr:row>11</xdr:row>
      <xdr:rowOff>161925</xdr:rowOff>
    </xdr:to>
    <xdr:cxnSp macro="">
      <xdr:nvCxnSpPr>
        <xdr:cNvPr id="25" name="直線コネクタ 24"/>
        <xdr:cNvCxnSpPr/>
      </xdr:nvCxnSpPr>
      <xdr:spPr>
        <a:xfrm flipH="1">
          <a:off x="173355" y="205549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08280" y="1174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08280" y="1437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1900555" y="1610995"/>
          <a:ext cx="3724910" cy="225933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1480" cy="275590"/>
    <xdr:sp macro="" textlink="">
      <xdr:nvSpPr>
        <xdr:cNvPr id="29" name="テキスト ボックス 28"/>
        <xdr:cNvSpPr txBox="1"/>
      </xdr:nvSpPr>
      <xdr:spPr>
        <a:xfrm>
          <a:off x="1488440" y="1237615"/>
          <a:ext cx="41148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1900555" y="387032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1" name="直線コネクタ 30"/>
        <xdr:cNvCxnSpPr/>
      </xdr:nvCxnSpPr>
      <xdr:spPr>
        <a:xfrm>
          <a:off x="1900555" y="342074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1365" cy="258445"/>
    <xdr:sp macro="" textlink="">
      <xdr:nvSpPr>
        <xdr:cNvPr id="32" name="テキスト ボックス 31"/>
        <xdr:cNvSpPr txBox="1"/>
      </xdr:nvSpPr>
      <xdr:spPr>
        <a:xfrm>
          <a:off x="1219835" y="32823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3" name="直線コネクタ 32"/>
        <xdr:cNvCxnSpPr/>
      </xdr:nvCxnSpPr>
      <xdr:spPr>
        <a:xfrm>
          <a:off x="1900555" y="297497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1365" cy="258445"/>
    <xdr:sp macro="" textlink="">
      <xdr:nvSpPr>
        <xdr:cNvPr id="34" name="テキスト ボックス 33"/>
        <xdr:cNvSpPr txBox="1"/>
      </xdr:nvSpPr>
      <xdr:spPr>
        <a:xfrm>
          <a:off x="1219835" y="28365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5" name="直線コネクタ 34"/>
        <xdr:cNvCxnSpPr/>
      </xdr:nvCxnSpPr>
      <xdr:spPr>
        <a:xfrm>
          <a:off x="1900555" y="252539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1365" cy="258445"/>
    <xdr:sp macro="" textlink="">
      <xdr:nvSpPr>
        <xdr:cNvPr id="36" name="テキスト ボックス 35"/>
        <xdr:cNvSpPr txBox="1"/>
      </xdr:nvSpPr>
      <xdr:spPr>
        <a:xfrm>
          <a:off x="1219835" y="23831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7" name="直線コネクタ 36"/>
        <xdr:cNvCxnSpPr/>
      </xdr:nvCxnSpPr>
      <xdr:spPr>
        <a:xfrm>
          <a:off x="1900555" y="206819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1365" cy="258445"/>
    <xdr:sp macro="" textlink="">
      <xdr:nvSpPr>
        <xdr:cNvPr id="38" name="テキスト ボックス 37"/>
        <xdr:cNvSpPr txBox="1"/>
      </xdr:nvSpPr>
      <xdr:spPr>
        <a:xfrm>
          <a:off x="1219835" y="19259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39" name="直線コネクタ 38"/>
        <xdr:cNvCxnSpPr/>
      </xdr:nvCxnSpPr>
      <xdr:spPr>
        <a:xfrm>
          <a:off x="1900555" y="161099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1365" cy="258445"/>
    <xdr:sp macro="" textlink="">
      <xdr:nvSpPr>
        <xdr:cNvPr id="40" name="テキスト ボックス 39"/>
        <xdr:cNvSpPr txBox="1"/>
      </xdr:nvSpPr>
      <xdr:spPr>
        <a:xfrm>
          <a:off x="1219835" y="14725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1" name="人口1人当たり決算額の推移グラフ枠130"/>
        <xdr:cNvSpPr/>
      </xdr:nvSpPr>
      <xdr:spPr>
        <a:xfrm>
          <a:off x="1900555" y="1610995"/>
          <a:ext cx="3724910" cy="225933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167640</xdr:rowOff>
    </xdr:from>
    <xdr:to xmlns:xdr="http://schemas.openxmlformats.org/drawingml/2006/spreadsheetDrawing">
      <xdr:col>29</xdr:col>
      <xdr:colOff>127000</xdr:colOff>
      <xdr:row>18</xdr:row>
      <xdr:rowOff>10160</xdr:rowOff>
    </xdr:to>
    <xdr:cxnSp macro="">
      <xdr:nvCxnSpPr>
        <xdr:cNvPr id="42" name="直線コネクタ 41"/>
        <xdr:cNvCxnSpPr/>
      </xdr:nvCxnSpPr>
      <xdr:spPr>
        <a:xfrm flipV="1">
          <a:off x="4970145" y="2061210"/>
          <a:ext cx="0" cy="10312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153670</xdr:rowOff>
    </xdr:from>
    <xdr:ext cx="762000" cy="259080"/>
    <xdr:sp macro="" textlink="">
      <xdr:nvSpPr>
        <xdr:cNvPr id="43" name="人口1人当たり決算額の推移最小値テキスト130"/>
        <xdr:cNvSpPr txBox="1"/>
      </xdr:nvSpPr>
      <xdr:spPr>
        <a:xfrm>
          <a:off x="5035550" y="3068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73,456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10160</xdr:rowOff>
    </xdr:from>
    <xdr:to xmlns:xdr="http://schemas.openxmlformats.org/drawingml/2006/spreadsheetDrawing">
      <xdr:col>30</xdr:col>
      <xdr:colOff>25400</xdr:colOff>
      <xdr:row>18</xdr:row>
      <xdr:rowOff>10160</xdr:rowOff>
    </xdr:to>
    <xdr:cxnSp macro="">
      <xdr:nvCxnSpPr>
        <xdr:cNvPr id="44" name="直線コネクタ 43"/>
        <xdr:cNvCxnSpPr/>
      </xdr:nvCxnSpPr>
      <xdr:spPr>
        <a:xfrm>
          <a:off x="4881245" y="3092450"/>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82550</xdr:rowOff>
    </xdr:from>
    <xdr:ext cx="762000" cy="259080"/>
    <xdr:sp macro="" textlink="">
      <xdr:nvSpPr>
        <xdr:cNvPr id="45" name="人口1人当たり決算額の推移最大値テキスト130"/>
        <xdr:cNvSpPr txBox="1"/>
      </xdr:nvSpPr>
      <xdr:spPr>
        <a:xfrm>
          <a:off x="5035550" y="180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301,534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167640</xdr:rowOff>
    </xdr:from>
    <xdr:to xmlns:xdr="http://schemas.openxmlformats.org/drawingml/2006/spreadsheetDrawing">
      <xdr:col>30</xdr:col>
      <xdr:colOff>25400</xdr:colOff>
      <xdr:row>11</xdr:row>
      <xdr:rowOff>167640</xdr:rowOff>
    </xdr:to>
    <xdr:cxnSp macro="">
      <xdr:nvCxnSpPr>
        <xdr:cNvPr id="46" name="直線コネクタ 45"/>
        <xdr:cNvCxnSpPr/>
      </xdr:nvCxnSpPr>
      <xdr:spPr>
        <a:xfrm>
          <a:off x="4881245" y="2061210"/>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59690</xdr:rowOff>
    </xdr:from>
    <xdr:to xmlns:xdr="http://schemas.openxmlformats.org/drawingml/2006/spreadsheetDrawing">
      <xdr:col>29</xdr:col>
      <xdr:colOff>127000</xdr:colOff>
      <xdr:row>16</xdr:row>
      <xdr:rowOff>99695</xdr:rowOff>
    </xdr:to>
    <xdr:cxnSp macro="">
      <xdr:nvCxnSpPr>
        <xdr:cNvPr id="47" name="直線コネクタ 46"/>
        <xdr:cNvCxnSpPr/>
      </xdr:nvCxnSpPr>
      <xdr:spPr>
        <a:xfrm flipV="1">
          <a:off x="4392930" y="2806700"/>
          <a:ext cx="577215"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19050</xdr:rowOff>
    </xdr:from>
    <xdr:ext cx="762000" cy="259080"/>
    <xdr:sp macro="" textlink="">
      <xdr:nvSpPr>
        <xdr:cNvPr id="48" name="人口1人当たり決算額の推移平均値テキスト130"/>
        <xdr:cNvSpPr txBox="1"/>
      </xdr:nvSpPr>
      <xdr:spPr>
        <a:xfrm>
          <a:off x="5035550" y="25984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2540</xdr:rowOff>
    </xdr:from>
    <xdr:to xmlns:xdr="http://schemas.openxmlformats.org/drawingml/2006/spreadsheetDrawing">
      <xdr:col>29</xdr:col>
      <xdr:colOff>167005</xdr:colOff>
      <xdr:row>16</xdr:row>
      <xdr:rowOff>104140</xdr:rowOff>
    </xdr:to>
    <xdr:sp macro="" textlink="">
      <xdr:nvSpPr>
        <xdr:cNvPr id="49" name="フローチャート: 判断 48"/>
        <xdr:cNvSpPr/>
      </xdr:nvSpPr>
      <xdr:spPr>
        <a:xfrm>
          <a:off x="4919345" y="2749550"/>
          <a:ext cx="9080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99695</xdr:rowOff>
    </xdr:from>
    <xdr:to xmlns:xdr="http://schemas.openxmlformats.org/drawingml/2006/spreadsheetDrawing">
      <xdr:col>26</xdr:col>
      <xdr:colOff>50800</xdr:colOff>
      <xdr:row>16</xdr:row>
      <xdr:rowOff>114935</xdr:rowOff>
    </xdr:to>
    <xdr:cxnSp macro="">
      <xdr:nvCxnSpPr>
        <xdr:cNvPr id="50" name="直線コネクタ 49"/>
        <xdr:cNvCxnSpPr/>
      </xdr:nvCxnSpPr>
      <xdr:spPr>
        <a:xfrm flipV="1">
          <a:off x="3788410" y="2846705"/>
          <a:ext cx="60452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52070</xdr:rowOff>
    </xdr:from>
    <xdr:to xmlns:xdr="http://schemas.openxmlformats.org/drawingml/2006/spreadsheetDrawing">
      <xdr:col>26</xdr:col>
      <xdr:colOff>101600</xdr:colOff>
      <xdr:row>16</xdr:row>
      <xdr:rowOff>153670</xdr:rowOff>
    </xdr:to>
    <xdr:sp macro="" textlink="">
      <xdr:nvSpPr>
        <xdr:cNvPr id="51" name="フローチャート: 判断 50"/>
        <xdr:cNvSpPr/>
      </xdr:nvSpPr>
      <xdr:spPr>
        <a:xfrm>
          <a:off x="4342130" y="27990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138430</xdr:rowOff>
    </xdr:from>
    <xdr:ext cx="735965" cy="259080"/>
    <xdr:sp macro="" textlink="">
      <xdr:nvSpPr>
        <xdr:cNvPr id="52" name="テキスト ボックス 51"/>
        <xdr:cNvSpPr txBox="1"/>
      </xdr:nvSpPr>
      <xdr:spPr>
        <a:xfrm>
          <a:off x="4058920" y="28854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167005</xdr:colOff>
      <xdr:row>16</xdr:row>
      <xdr:rowOff>101600</xdr:rowOff>
    </xdr:from>
    <xdr:to xmlns:xdr="http://schemas.openxmlformats.org/drawingml/2006/spreadsheetDrawing">
      <xdr:col>22</xdr:col>
      <xdr:colOff>114300</xdr:colOff>
      <xdr:row>16</xdr:row>
      <xdr:rowOff>114935</xdr:rowOff>
    </xdr:to>
    <xdr:cxnSp macro="">
      <xdr:nvCxnSpPr>
        <xdr:cNvPr id="53" name="直線コネクタ 52"/>
        <xdr:cNvCxnSpPr/>
      </xdr:nvCxnSpPr>
      <xdr:spPr>
        <a:xfrm>
          <a:off x="3173095" y="2848610"/>
          <a:ext cx="615315"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68580</xdr:rowOff>
    </xdr:from>
    <xdr:to xmlns:xdr="http://schemas.openxmlformats.org/drawingml/2006/spreadsheetDrawing">
      <xdr:col>22</xdr:col>
      <xdr:colOff>165100</xdr:colOff>
      <xdr:row>16</xdr:row>
      <xdr:rowOff>167640</xdr:rowOff>
    </xdr:to>
    <xdr:sp macro="" textlink="">
      <xdr:nvSpPr>
        <xdr:cNvPr id="54" name="フローチャート: 判断 53"/>
        <xdr:cNvSpPr/>
      </xdr:nvSpPr>
      <xdr:spPr>
        <a:xfrm>
          <a:off x="3737610" y="281559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154940</xdr:rowOff>
    </xdr:from>
    <xdr:ext cx="761365" cy="259080"/>
    <xdr:sp macro="" textlink="">
      <xdr:nvSpPr>
        <xdr:cNvPr id="55" name="テキスト ボックス 54"/>
        <xdr:cNvSpPr txBox="1"/>
      </xdr:nvSpPr>
      <xdr:spPr>
        <a:xfrm>
          <a:off x="3454400" y="29019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101600</xdr:rowOff>
    </xdr:from>
    <xdr:to xmlns:xdr="http://schemas.openxmlformats.org/drawingml/2006/spreadsheetDrawing">
      <xdr:col>18</xdr:col>
      <xdr:colOff>167005</xdr:colOff>
      <xdr:row>16</xdr:row>
      <xdr:rowOff>111760</xdr:rowOff>
    </xdr:to>
    <xdr:cxnSp macro="">
      <xdr:nvCxnSpPr>
        <xdr:cNvPr id="56" name="直線コネクタ 55"/>
        <xdr:cNvCxnSpPr/>
      </xdr:nvCxnSpPr>
      <xdr:spPr>
        <a:xfrm flipV="1">
          <a:off x="2555875" y="2848610"/>
          <a:ext cx="617220" cy="101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77470</xdr:rowOff>
    </xdr:from>
    <xdr:to xmlns:xdr="http://schemas.openxmlformats.org/drawingml/2006/spreadsheetDrawing">
      <xdr:col>19</xdr:col>
      <xdr:colOff>38100</xdr:colOff>
      <xdr:row>17</xdr:row>
      <xdr:rowOff>7620</xdr:rowOff>
    </xdr:to>
    <xdr:sp macro="" textlink="">
      <xdr:nvSpPr>
        <xdr:cNvPr id="57" name="フローチャート: 判断 56"/>
        <xdr:cNvSpPr/>
      </xdr:nvSpPr>
      <xdr:spPr>
        <a:xfrm>
          <a:off x="3133090" y="2824480"/>
          <a:ext cx="7810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167005</xdr:colOff>
      <xdr:row>16</xdr:row>
      <xdr:rowOff>163830</xdr:rowOff>
    </xdr:from>
    <xdr:ext cx="762000" cy="258445"/>
    <xdr:sp macro="" textlink="">
      <xdr:nvSpPr>
        <xdr:cNvPr id="58" name="テキスト ボックス 57"/>
        <xdr:cNvSpPr txBox="1"/>
      </xdr:nvSpPr>
      <xdr:spPr>
        <a:xfrm>
          <a:off x="2839085" y="29108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85090</xdr:rowOff>
    </xdr:from>
    <xdr:to xmlns:xdr="http://schemas.openxmlformats.org/drawingml/2006/spreadsheetDrawing">
      <xdr:col>15</xdr:col>
      <xdr:colOff>101600</xdr:colOff>
      <xdr:row>17</xdr:row>
      <xdr:rowOff>15240</xdr:rowOff>
    </xdr:to>
    <xdr:sp macro="" textlink="">
      <xdr:nvSpPr>
        <xdr:cNvPr id="59" name="フローチャート: 判断 58"/>
        <xdr:cNvSpPr/>
      </xdr:nvSpPr>
      <xdr:spPr>
        <a:xfrm>
          <a:off x="2505075" y="283210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167640</xdr:rowOff>
    </xdr:from>
    <xdr:ext cx="761365" cy="259080"/>
    <xdr:sp macro="" textlink="">
      <xdr:nvSpPr>
        <xdr:cNvPr id="60" name="テキスト ボックス 59"/>
        <xdr:cNvSpPr txBox="1"/>
      </xdr:nvSpPr>
      <xdr:spPr>
        <a:xfrm>
          <a:off x="2221865" y="29146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121,006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2000" cy="258445"/>
    <xdr:sp macro="" textlink="">
      <xdr:nvSpPr>
        <xdr:cNvPr id="61" name="テキスト ボックス 60"/>
        <xdr:cNvSpPr txBox="1"/>
      </xdr:nvSpPr>
      <xdr:spPr>
        <a:xfrm>
          <a:off x="481584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8445"/>
    <xdr:sp macro="" textlink="">
      <xdr:nvSpPr>
        <xdr:cNvPr id="62" name="テキスト ボックス 61"/>
        <xdr:cNvSpPr txBox="1"/>
      </xdr:nvSpPr>
      <xdr:spPr>
        <a:xfrm>
          <a:off x="4238625"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8445"/>
    <xdr:sp macro="" textlink="">
      <xdr:nvSpPr>
        <xdr:cNvPr id="63" name="テキスト ボックス 62"/>
        <xdr:cNvSpPr txBox="1"/>
      </xdr:nvSpPr>
      <xdr:spPr>
        <a:xfrm>
          <a:off x="3634105"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8445"/>
    <xdr:sp macro="" textlink="">
      <xdr:nvSpPr>
        <xdr:cNvPr id="64" name="テキスト ボックス 63"/>
        <xdr:cNvSpPr txBox="1"/>
      </xdr:nvSpPr>
      <xdr:spPr>
        <a:xfrm>
          <a:off x="300609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8445"/>
    <xdr:sp macro="" textlink="">
      <xdr:nvSpPr>
        <xdr:cNvPr id="65" name="テキスト ボックス 64"/>
        <xdr:cNvSpPr txBox="1"/>
      </xdr:nvSpPr>
      <xdr:spPr>
        <a:xfrm>
          <a:off x="240157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8890</xdr:rowOff>
    </xdr:from>
    <xdr:to xmlns:xdr="http://schemas.openxmlformats.org/drawingml/2006/spreadsheetDrawing">
      <xdr:col>29</xdr:col>
      <xdr:colOff>167005</xdr:colOff>
      <xdr:row>16</xdr:row>
      <xdr:rowOff>110490</xdr:rowOff>
    </xdr:to>
    <xdr:sp macro="" textlink="">
      <xdr:nvSpPr>
        <xdr:cNvPr id="66" name="楕円 65"/>
        <xdr:cNvSpPr/>
      </xdr:nvSpPr>
      <xdr:spPr>
        <a:xfrm>
          <a:off x="4919345" y="2755900"/>
          <a:ext cx="9080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15</xdr:row>
      <xdr:rowOff>152400</xdr:rowOff>
    </xdr:from>
    <xdr:ext cx="762000" cy="259080"/>
    <xdr:sp macro="" textlink="">
      <xdr:nvSpPr>
        <xdr:cNvPr id="67" name="人口1人当たり決算額の推移該当値テキスト130"/>
        <xdr:cNvSpPr txBox="1"/>
      </xdr:nvSpPr>
      <xdr:spPr>
        <a:xfrm>
          <a:off x="5035550" y="2731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48895</xdr:rowOff>
    </xdr:from>
    <xdr:to xmlns:xdr="http://schemas.openxmlformats.org/drawingml/2006/spreadsheetDrawing">
      <xdr:col>26</xdr:col>
      <xdr:colOff>101600</xdr:colOff>
      <xdr:row>16</xdr:row>
      <xdr:rowOff>150495</xdr:rowOff>
    </xdr:to>
    <xdr:sp macro="" textlink="">
      <xdr:nvSpPr>
        <xdr:cNvPr id="68" name="楕円 67"/>
        <xdr:cNvSpPr/>
      </xdr:nvSpPr>
      <xdr:spPr>
        <a:xfrm>
          <a:off x="4342130" y="2795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160655</xdr:rowOff>
    </xdr:from>
    <xdr:ext cx="735965" cy="259080"/>
    <xdr:sp macro="" textlink="">
      <xdr:nvSpPr>
        <xdr:cNvPr id="69" name="テキスト ボックス 68"/>
        <xdr:cNvSpPr txBox="1"/>
      </xdr:nvSpPr>
      <xdr:spPr>
        <a:xfrm>
          <a:off x="4058920" y="256857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64135</xdr:rowOff>
    </xdr:from>
    <xdr:to xmlns:xdr="http://schemas.openxmlformats.org/drawingml/2006/spreadsheetDrawing">
      <xdr:col>22</xdr:col>
      <xdr:colOff>165100</xdr:colOff>
      <xdr:row>16</xdr:row>
      <xdr:rowOff>165735</xdr:rowOff>
    </xdr:to>
    <xdr:sp macro="" textlink="">
      <xdr:nvSpPr>
        <xdr:cNvPr id="70" name="楕円 69"/>
        <xdr:cNvSpPr/>
      </xdr:nvSpPr>
      <xdr:spPr>
        <a:xfrm>
          <a:off x="3737610" y="2811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4445</xdr:rowOff>
    </xdr:from>
    <xdr:ext cx="761365" cy="259080"/>
    <xdr:sp macro="" textlink="">
      <xdr:nvSpPr>
        <xdr:cNvPr id="71" name="テキスト ボックス 70"/>
        <xdr:cNvSpPr txBox="1"/>
      </xdr:nvSpPr>
      <xdr:spPr>
        <a:xfrm>
          <a:off x="3454400" y="25838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50800</xdr:rowOff>
    </xdr:from>
    <xdr:to xmlns:xdr="http://schemas.openxmlformats.org/drawingml/2006/spreadsheetDrawing">
      <xdr:col>19</xdr:col>
      <xdr:colOff>38100</xdr:colOff>
      <xdr:row>16</xdr:row>
      <xdr:rowOff>152400</xdr:rowOff>
    </xdr:to>
    <xdr:sp macro="" textlink="">
      <xdr:nvSpPr>
        <xdr:cNvPr id="72" name="楕円 71"/>
        <xdr:cNvSpPr/>
      </xdr:nvSpPr>
      <xdr:spPr>
        <a:xfrm>
          <a:off x="3133090" y="2797810"/>
          <a:ext cx="7810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167005</xdr:colOff>
      <xdr:row>14</xdr:row>
      <xdr:rowOff>162560</xdr:rowOff>
    </xdr:from>
    <xdr:ext cx="762000" cy="259080"/>
    <xdr:sp macro="" textlink="">
      <xdr:nvSpPr>
        <xdr:cNvPr id="73" name="テキスト ボックス 72"/>
        <xdr:cNvSpPr txBox="1"/>
      </xdr:nvSpPr>
      <xdr:spPr>
        <a:xfrm>
          <a:off x="2839085" y="257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60960</xdr:rowOff>
    </xdr:from>
    <xdr:to xmlns:xdr="http://schemas.openxmlformats.org/drawingml/2006/spreadsheetDrawing">
      <xdr:col>15</xdr:col>
      <xdr:colOff>101600</xdr:colOff>
      <xdr:row>16</xdr:row>
      <xdr:rowOff>162560</xdr:rowOff>
    </xdr:to>
    <xdr:sp macro="" textlink="">
      <xdr:nvSpPr>
        <xdr:cNvPr id="74" name="楕円 73"/>
        <xdr:cNvSpPr/>
      </xdr:nvSpPr>
      <xdr:spPr>
        <a:xfrm>
          <a:off x="2505075" y="2807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1270</xdr:rowOff>
    </xdr:from>
    <xdr:ext cx="761365" cy="259080"/>
    <xdr:sp macro="" textlink="">
      <xdr:nvSpPr>
        <xdr:cNvPr id="75" name="テキスト ボックス 74"/>
        <xdr:cNvSpPr txBox="1"/>
      </xdr:nvSpPr>
      <xdr:spPr>
        <a:xfrm>
          <a:off x="2221865" y="25806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6" name="正方形/長方形 75"/>
        <xdr:cNvSpPr/>
      </xdr:nvSpPr>
      <xdr:spPr>
        <a:xfrm>
          <a:off x="1900555" y="4977130"/>
          <a:ext cx="372491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7" name="角丸四角形 76"/>
        <xdr:cNvSpPr/>
      </xdr:nvSpPr>
      <xdr:spPr>
        <a:xfrm>
          <a:off x="127000" y="4977130"/>
          <a:ext cx="1169035"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8" name="正方形/長方形 77"/>
        <xdr:cNvSpPr/>
      </xdr:nvSpPr>
      <xdr:spPr>
        <a:xfrm>
          <a:off x="410210" y="5091430"/>
          <a:ext cx="110553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79" name="正方形/長方形 78"/>
        <xdr:cNvSpPr/>
      </xdr:nvSpPr>
      <xdr:spPr>
        <a:xfrm>
          <a:off x="410210" y="5354320"/>
          <a:ext cx="110553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0" name="正方形/長方形 79"/>
        <xdr:cNvSpPr/>
      </xdr:nvSpPr>
      <xdr:spPr>
        <a:xfrm>
          <a:off x="410210" y="5659120"/>
          <a:ext cx="110553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167005</xdr:colOff>
      <xdr:row>30</xdr:row>
      <xdr:rowOff>19050</xdr:rowOff>
    </xdr:to>
    <xdr:cxnSp macro="">
      <xdr:nvCxnSpPr>
        <xdr:cNvPr id="81" name="直線コネクタ 80"/>
        <xdr:cNvCxnSpPr/>
      </xdr:nvCxnSpPr>
      <xdr:spPr>
        <a:xfrm flipH="1">
          <a:off x="173355" y="5154930"/>
          <a:ext cx="16065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2" name="直線コネクタ 81"/>
        <xdr:cNvCxnSpPr/>
      </xdr:nvCxnSpPr>
      <xdr:spPr>
        <a:xfrm>
          <a:off x="259080"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167005</xdr:colOff>
      <xdr:row>31</xdr:row>
      <xdr:rowOff>305435</xdr:rowOff>
    </xdr:to>
    <xdr:cxnSp macro="">
      <xdr:nvCxnSpPr>
        <xdr:cNvPr id="83" name="直線コネクタ 82"/>
        <xdr:cNvCxnSpPr/>
      </xdr:nvCxnSpPr>
      <xdr:spPr>
        <a:xfrm flipH="1">
          <a:off x="173355" y="560895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4" name="直線コネクタ 83"/>
        <xdr:cNvCxnSpPr/>
      </xdr:nvCxnSpPr>
      <xdr:spPr>
        <a:xfrm flipV="1">
          <a:off x="259080"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167005</xdr:colOff>
      <xdr:row>33</xdr:row>
      <xdr:rowOff>172085</xdr:rowOff>
    </xdr:to>
    <xdr:cxnSp macro="">
      <xdr:nvCxnSpPr>
        <xdr:cNvPr id="85" name="直線コネクタ 84"/>
        <xdr:cNvCxnSpPr/>
      </xdr:nvCxnSpPr>
      <xdr:spPr>
        <a:xfrm flipH="1">
          <a:off x="173355" y="598995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6" name="楕円 85"/>
        <xdr:cNvSpPr/>
      </xdr:nvSpPr>
      <xdr:spPr>
        <a:xfrm>
          <a:off x="208280" y="510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7" name="フローチャート: 判断 86"/>
        <xdr:cNvSpPr/>
      </xdr:nvSpPr>
      <xdr:spPr>
        <a:xfrm>
          <a:off x="208280"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8" name="正方形/長方形 87"/>
        <xdr:cNvSpPr/>
      </xdr:nvSpPr>
      <xdr:spPr>
        <a:xfrm>
          <a:off x="1900555" y="5544185"/>
          <a:ext cx="372491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1480" cy="274320"/>
    <xdr:sp macro="" textlink="">
      <xdr:nvSpPr>
        <xdr:cNvPr id="89" name="テキスト ボックス 88"/>
        <xdr:cNvSpPr txBox="1"/>
      </xdr:nvSpPr>
      <xdr:spPr>
        <a:xfrm>
          <a:off x="1488440" y="5167630"/>
          <a:ext cx="41148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0" name="直線コネクタ 89"/>
        <xdr:cNvCxnSpPr/>
      </xdr:nvCxnSpPr>
      <xdr:spPr>
        <a:xfrm>
          <a:off x="1900555" y="782701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1" name="直線コネクタ 90"/>
        <xdr:cNvCxnSpPr/>
      </xdr:nvCxnSpPr>
      <xdr:spPr>
        <a:xfrm>
          <a:off x="1900555" y="744982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1365" cy="259080"/>
    <xdr:sp macro="" textlink="">
      <xdr:nvSpPr>
        <xdr:cNvPr id="92" name="テキスト ボックス 91"/>
        <xdr:cNvSpPr txBox="1"/>
      </xdr:nvSpPr>
      <xdr:spPr>
        <a:xfrm>
          <a:off x="1219835" y="73069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3" name="直線コネクタ 92"/>
        <xdr:cNvCxnSpPr/>
      </xdr:nvCxnSpPr>
      <xdr:spPr>
        <a:xfrm>
          <a:off x="1900555" y="706882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1365" cy="259715"/>
    <xdr:sp macro="" textlink="">
      <xdr:nvSpPr>
        <xdr:cNvPr id="94" name="テキスト ボックス 93"/>
        <xdr:cNvSpPr txBox="1"/>
      </xdr:nvSpPr>
      <xdr:spPr>
        <a:xfrm>
          <a:off x="1219835" y="692658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5" name="直線コネクタ 94"/>
        <xdr:cNvCxnSpPr/>
      </xdr:nvCxnSpPr>
      <xdr:spPr>
        <a:xfrm>
          <a:off x="1900555" y="668782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1365" cy="257810"/>
    <xdr:sp macro="" textlink="">
      <xdr:nvSpPr>
        <xdr:cNvPr id="96" name="テキスト ボックス 95"/>
        <xdr:cNvSpPr txBox="1"/>
      </xdr:nvSpPr>
      <xdr:spPr>
        <a:xfrm>
          <a:off x="1219835" y="65455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7" name="直線コネクタ 96"/>
        <xdr:cNvCxnSpPr/>
      </xdr:nvCxnSpPr>
      <xdr:spPr>
        <a:xfrm>
          <a:off x="1900555" y="630745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1365" cy="259715"/>
    <xdr:sp macro="" textlink="">
      <xdr:nvSpPr>
        <xdr:cNvPr id="98" name="テキスト ボックス 97"/>
        <xdr:cNvSpPr txBox="1"/>
      </xdr:nvSpPr>
      <xdr:spPr>
        <a:xfrm>
          <a:off x="1219835" y="616458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99" name="直線コネクタ 98"/>
        <xdr:cNvCxnSpPr/>
      </xdr:nvCxnSpPr>
      <xdr:spPr>
        <a:xfrm>
          <a:off x="1900555" y="592518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1365" cy="259080"/>
    <xdr:sp macro="" textlink="">
      <xdr:nvSpPr>
        <xdr:cNvPr id="100" name="テキスト ボックス 99"/>
        <xdr:cNvSpPr txBox="1"/>
      </xdr:nvSpPr>
      <xdr:spPr>
        <a:xfrm>
          <a:off x="1219835" y="57835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1900555" y="554418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1365" cy="258445"/>
    <xdr:sp macro="" textlink="">
      <xdr:nvSpPr>
        <xdr:cNvPr id="102" name="テキスト ボックス 101"/>
        <xdr:cNvSpPr txBox="1"/>
      </xdr:nvSpPr>
      <xdr:spPr>
        <a:xfrm>
          <a:off x="1219835" y="5403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1900555" y="5544185"/>
          <a:ext cx="372491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250190</xdr:rowOff>
    </xdr:from>
    <xdr:to xmlns:xdr="http://schemas.openxmlformats.org/drawingml/2006/spreadsheetDrawing">
      <xdr:col>29</xdr:col>
      <xdr:colOff>127000</xdr:colOff>
      <xdr:row>38</xdr:row>
      <xdr:rowOff>36830</xdr:rowOff>
    </xdr:to>
    <xdr:cxnSp macro="">
      <xdr:nvCxnSpPr>
        <xdr:cNvPr id="104" name="直線コネクタ 103"/>
        <xdr:cNvCxnSpPr/>
      </xdr:nvCxnSpPr>
      <xdr:spPr>
        <a:xfrm flipV="1">
          <a:off x="4970145" y="6068060"/>
          <a:ext cx="0" cy="13296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8890</xdr:rowOff>
    </xdr:from>
    <xdr:ext cx="762000" cy="259715"/>
    <xdr:sp macro="" textlink="">
      <xdr:nvSpPr>
        <xdr:cNvPr id="105" name="人口1人当たり決算額の推移最小値テキスト445"/>
        <xdr:cNvSpPr txBox="1"/>
      </xdr:nvSpPr>
      <xdr:spPr>
        <a:xfrm>
          <a:off x="5035550" y="73698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36830</xdr:rowOff>
    </xdr:from>
    <xdr:to xmlns:xdr="http://schemas.openxmlformats.org/drawingml/2006/spreadsheetDrawing">
      <xdr:col>30</xdr:col>
      <xdr:colOff>25400</xdr:colOff>
      <xdr:row>38</xdr:row>
      <xdr:rowOff>36830</xdr:rowOff>
    </xdr:to>
    <xdr:cxnSp macro="">
      <xdr:nvCxnSpPr>
        <xdr:cNvPr id="106" name="直線コネクタ 105"/>
        <xdr:cNvCxnSpPr/>
      </xdr:nvCxnSpPr>
      <xdr:spPr>
        <a:xfrm>
          <a:off x="4881245" y="7397750"/>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165100</xdr:rowOff>
    </xdr:from>
    <xdr:ext cx="762000" cy="259080"/>
    <xdr:sp macro="" textlink="">
      <xdr:nvSpPr>
        <xdr:cNvPr id="107" name="人口1人当たり決算額の推移最大値テキスト445"/>
        <xdr:cNvSpPr txBox="1"/>
      </xdr:nvSpPr>
      <xdr:spPr>
        <a:xfrm>
          <a:off x="5035550" y="5811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72,544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250190</xdr:rowOff>
    </xdr:from>
    <xdr:to xmlns:xdr="http://schemas.openxmlformats.org/drawingml/2006/spreadsheetDrawing">
      <xdr:col>30</xdr:col>
      <xdr:colOff>25400</xdr:colOff>
      <xdr:row>33</xdr:row>
      <xdr:rowOff>250190</xdr:rowOff>
    </xdr:to>
    <xdr:cxnSp macro="">
      <xdr:nvCxnSpPr>
        <xdr:cNvPr id="108" name="直線コネクタ 107"/>
        <xdr:cNvCxnSpPr/>
      </xdr:nvCxnSpPr>
      <xdr:spPr>
        <a:xfrm>
          <a:off x="4881245" y="6068060"/>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335915</xdr:rowOff>
    </xdr:from>
    <xdr:to xmlns:xdr="http://schemas.openxmlformats.org/drawingml/2006/spreadsheetDrawing">
      <xdr:col>29</xdr:col>
      <xdr:colOff>127000</xdr:colOff>
      <xdr:row>36</xdr:row>
      <xdr:rowOff>17780</xdr:rowOff>
    </xdr:to>
    <xdr:cxnSp macro="">
      <xdr:nvCxnSpPr>
        <xdr:cNvPr id="109" name="直線コネクタ 108"/>
        <xdr:cNvCxnSpPr/>
      </xdr:nvCxnSpPr>
      <xdr:spPr>
        <a:xfrm>
          <a:off x="4392930" y="6839585"/>
          <a:ext cx="577215" cy="247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27305</xdr:rowOff>
    </xdr:from>
    <xdr:ext cx="762000" cy="258445"/>
    <xdr:sp macro="" textlink="">
      <xdr:nvSpPr>
        <xdr:cNvPr id="110" name="人口1人当たり決算額の推移平均値テキスト445"/>
        <xdr:cNvSpPr txBox="1"/>
      </xdr:nvSpPr>
      <xdr:spPr>
        <a:xfrm>
          <a:off x="5035550" y="68738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55245</xdr:rowOff>
    </xdr:from>
    <xdr:to xmlns:xdr="http://schemas.openxmlformats.org/drawingml/2006/spreadsheetDrawing">
      <xdr:col>29</xdr:col>
      <xdr:colOff>167005</xdr:colOff>
      <xdr:row>36</xdr:row>
      <xdr:rowOff>156845</xdr:rowOff>
    </xdr:to>
    <xdr:sp macro="" textlink="">
      <xdr:nvSpPr>
        <xdr:cNvPr id="111" name="フローチャート: 判断 110"/>
        <xdr:cNvSpPr/>
      </xdr:nvSpPr>
      <xdr:spPr>
        <a:xfrm>
          <a:off x="4919345" y="6901815"/>
          <a:ext cx="9080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335915</xdr:rowOff>
    </xdr:from>
    <xdr:to xmlns:xdr="http://schemas.openxmlformats.org/drawingml/2006/spreadsheetDrawing">
      <xdr:col>26</xdr:col>
      <xdr:colOff>50800</xdr:colOff>
      <xdr:row>36</xdr:row>
      <xdr:rowOff>38100</xdr:rowOff>
    </xdr:to>
    <xdr:cxnSp macro="">
      <xdr:nvCxnSpPr>
        <xdr:cNvPr id="112" name="直線コネクタ 111"/>
        <xdr:cNvCxnSpPr/>
      </xdr:nvCxnSpPr>
      <xdr:spPr>
        <a:xfrm flipV="1">
          <a:off x="3788410" y="6839585"/>
          <a:ext cx="604520" cy="450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33020</xdr:rowOff>
    </xdr:from>
    <xdr:to xmlns:xdr="http://schemas.openxmlformats.org/drawingml/2006/spreadsheetDrawing">
      <xdr:col>26</xdr:col>
      <xdr:colOff>101600</xdr:colOff>
      <xdr:row>36</xdr:row>
      <xdr:rowOff>134620</xdr:rowOff>
    </xdr:to>
    <xdr:sp macro="" textlink="">
      <xdr:nvSpPr>
        <xdr:cNvPr id="113" name="フローチャート: 判断 112"/>
        <xdr:cNvSpPr/>
      </xdr:nvSpPr>
      <xdr:spPr>
        <a:xfrm>
          <a:off x="4342130" y="6879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119380</xdr:rowOff>
    </xdr:from>
    <xdr:ext cx="735965" cy="259080"/>
    <xdr:sp macro="" textlink="">
      <xdr:nvSpPr>
        <xdr:cNvPr id="114" name="テキスト ボックス 113"/>
        <xdr:cNvSpPr txBox="1"/>
      </xdr:nvSpPr>
      <xdr:spPr>
        <a:xfrm>
          <a:off x="4058920" y="69659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167005</xdr:colOff>
      <xdr:row>35</xdr:row>
      <xdr:rowOff>293370</xdr:rowOff>
    </xdr:from>
    <xdr:to xmlns:xdr="http://schemas.openxmlformats.org/drawingml/2006/spreadsheetDrawing">
      <xdr:col>22</xdr:col>
      <xdr:colOff>114300</xdr:colOff>
      <xdr:row>36</xdr:row>
      <xdr:rowOff>38100</xdr:rowOff>
    </xdr:to>
    <xdr:cxnSp macro="">
      <xdr:nvCxnSpPr>
        <xdr:cNvPr id="115" name="直線コネクタ 114"/>
        <xdr:cNvCxnSpPr/>
      </xdr:nvCxnSpPr>
      <xdr:spPr>
        <a:xfrm>
          <a:off x="3173095" y="6797040"/>
          <a:ext cx="615315" cy="876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45085</xdr:rowOff>
    </xdr:from>
    <xdr:to xmlns:xdr="http://schemas.openxmlformats.org/drawingml/2006/spreadsheetDrawing">
      <xdr:col>22</xdr:col>
      <xdr:colOff>165100</xdr:colOff>
      <xdr:row>36</xdr:row>
      <xdr:rowOff>146685</xdr:rowOff>
    </xdr:to>
    <xdr:sp macro="" textlink="">
      <xdr:nvSpPr>
        <xdr:cNvPr id="116" name="フローチャート: 判断 115"/>
        <xdr:cNvSpPr/>
      </xdr:nvSpPr>
      <xdr:spPr>
        <a:xfrm>
          <a:off x="3737610" y="6891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132080</xdr:rowOff>
    </xdr:from>
    <xdr:ext cx="761365" cy="258445"/>
    <xdr:sp macro="" textlink="">
      <xdr:nvSpPr>
        <xdr:cNvPr id="117" name="テキスト ボックス 116"/>
        <xdr:cNvSpPr txBox="1"/>
      </xdr:nvSpPr>
      <xdr:spPr>
        <a:xfrm>
          <a:off x="3454400" y="69786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293370</xdr:rowOff>
    </xdr:from>
    <xdr:to xmlns:xdr="http://schemas.openxmlformats.org/drawingml/2006/spreadsheetDrawing">
      <xdr:col>18</xdr:col>
      <xdr:colOff>167005</xdr:colOff>
      <xdr:row>35</xdr:row>
      <xdr:rowOff>304165</xdr:rowOff>
    </xdr:to>
    <xdr:cxnSp macro="">
      <xdr:nvCxnSpPr>
        <xdr:cNvPr id="118" name="直線コネクタ 117"/>
        <xdr:cNvCxnSpPr/>
      </xdr:nvCxnSpPr>
      <xdr:spPr>
        <a:xfrm flipV="1">
          <a:off x="2555875" y="6797040"/>
          <a:ext cx="61722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71755</xdr:rowOff>
    </xdr:from>
    <xdr:to xmlns:xdr="http://schemas.openxmlformats.org/drawingml/2006/spreadsheetDrawing">
      <xdr:col>19</xdr:col>
      <xdr:colOff>38100</xdr:colOff>
      <xdr:row>37</xdr:row>
      <xdr:rowOff>1270</xdr:rowOff>
    </xdr:to>
    <xdr:sp macro="" textlink="">
      <xdr:nvSpPr>
        <xdr:cNvPr id="119" name="フローチャート: 判断 118"/>
        <xdr:cNvSpPr/>
      </xdr:nvSpPr>
      <xdr:spPr>
        <a:xfrm>
          <a:off x="3133090" y="6918325"/>
          <a:ext cx="7810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167005</xdr:colOff>
      <xdr:row>36</xdr:row>
      <xdr:rowOff>158115</xdr:rowOff>
    </xdr:from>
    <xdr:ext cx="762000" cy="257810"/>
    <xdr:sp macro="" textlink="">
      <xdr:nvSpPr>
        <xdr:cNvPr id="120" name="テキスト ボックス 119"/>
        <xdr:cNvSpPr txBox="1"/>
      </xdr:nvSpPr>
      <xdr:spPr>
        <a:xfrm>
          <a:off x="2839085" y="70046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117475</xdr:rowOff>
    </xdr:from>
    <xdr:to xmlns:xdr="http://schemas.openxmlformats.org/drawingml/2006/spreadsheetDrawing">
      <xdr:col>15</xdr:col>
      <xdr:colOff>101600</xdr:colOff>
      <xdr:row>37</xdr:row>
      <xdr:rowOff>46990</xdr:rowOff>
    </xdr:to>
    <xdr:sp macro="" textlink="">
      <xdr:nvSpPr>
        <xdr:cNvPr id="121" name="フローチャート: 判断 120"/>
        <xdr:cNvSpPr/>
      </xdr:nvSpPr>
      <xdr:spPr>
        <a:xfrm>
          <a:off x="2505075" y="69640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32385</xdr:rowOff>
    </xdr:from>
    <xdr:ext cx="761365" cy="257810"/>
    <xdr:sp macro="" textlink="">
      <xdr:nvSpPr>
        <xdr:cNvPr id="122" name="テキスト ボックス 121"/>
        <xdr:cNvSpPr txBox="1"/>
      </xdr:nvSpPr>
      <xdr:spPr>
        <a:xfrm>
          <a:off x="2221865" y="705040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9080"/>
    <xdr:sp macro="" textlink="">
      <xdr:nvSpPr>
        <xdr:cNvPr id="123" name="テキスト ボックス 122"/>
        <xdr:cNvSpPr txBox="1"/>
      </xdr:nvSpPr>
      <xdr:spPr>
        <a:xfrm>
          <a:off x="481584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4" name="テキスト ボックス 123"/>
        <xdr:cNvSpPr txBox="1"/>
      </xdr:nvSpPr>
      <xdr:spPr>
        <a:xfrm>
          <a:off x="4238625"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5" name="テキスト ボックス 124"/>
        <xdr:cNvSpPr txBox="1"/>
      </xdr:nvSpPr>
      <xdr:spPr>
        <a:xfrm>
          <a:off x="3634105"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6" name="テキスト ボックス 125"/>
        <xdr:cNvSpPr txBox="1"/>
      </xdr:nvSpPr>
      <xdr:spPr>
        <a:xfrm>
          <a:off x="300609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7" name="テキスト ボックス 126"/>
        <xdr:cNvSpPr txBox="1"/>
      </xdr:nvSpPr>
      <xdr:spPr>
        <a:xfrm>
          <a:off x="240157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309245</xdr:rowOff>
    </xdr:from>
    <xdr:to xmlns:xdr="http://schemas.openxmlformats.org/drawingml/2006/spreadsheetDrawing">
      <xdr:col>29</xdr:col>
      <xdr:colOff>167005</xdr:colOff>
      <xdr:row>36</xdr:row>
      <xdr:rowOff>67945</xdr:rowOff>
    </xdr:to>
    <xdr:sp macro="" textlink="">
      <xdr:nvSpPr>
        <xdr:cNvPr id="128" name="楕円 127"/>
        <xdr:cNvSpPr/>
      </xdr:nvSpPr>
      <xdr:spPr>
        <a:xfrm>
          <a:off x="4919345" y="6812915"/>
          <a:ext cx="9080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154940</xdr:rowOff>
    </xdr:from>
    <xdr:ext cx="762000" cy="258445"/>
    <xdr:sp macro="" textlink="">
      <xdr:nvSpPr>
        <xdr:cNvPr id="129" name="人口1人当たり決算額の推移該当値テキスト445"/>
        <xdr:cNvSpPr txBox="1"/>
      </xdr:nvSpPr>
      <xdr:spPr>
        <a:xfrm>
          <a:off x="5035550" y="6658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286385</xdr:rowOff>
    </xdr:from>
    <xdr:to xmlns:xdr="http://schemas.openxmlformats.org/drawingml/2006/spreadsheetDrawing">
      <xdr:col>26</xdr:col>
      <xdr:colOff>101600</xdr:colOff>
      <xdr:row>36</xdr:row>
      <xdr:rowOff>44450</xdr:rowOff>
    </xdr:to>
    <xdr:sp macro="" textlink="">
      <xdr:nvSpPr>
        <xdr:cNvPr id="130" name="楕円 129"/>
        <xdr:cNvSpPr/>
      </xdr:nvSpPr>
      <xdr:spPr>
        <a:xfrm>
          <a:off x="4342130" y="67900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55245</xdr:rowOff>
    </xdr:from>
    <xdr:ext cx="735965" cy="257810"/>
    <xdr:sp macro="" textlink="">
      <xdr:nvSpPr>
        <xdr:cNvPr id="131" name="テキスト ボックス 130"/>
        <xdr:cNvSpPr txBox="1"/>
      </xdr:nvSpPr>
      <xdr:spPr>
        <a:xfrm>
          <a:off x="4058920" y="6558915"/>
          <a:ext cx="7359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330835</xdr:rowOff>
    </xdr:from>
    <xdr:to xmlns:xdr="http://schemas.openxmlformats.org/drawingml/2006/spreadsheetDrawing">
      <xdr:col>22</xdr:col>
      <xdr:colOff>165100</xdr:colOff>
      <xdr:row>36</xdr:row>
      <xdr:rowOff>88900</xdr:rowOff>
    </xdr:to>
    <xdr:sp macro="" textlink="">
      <xdr:nvSpPr>
        <xdr:cNvPr id="132" name="楕円 131"/>
        <xdr:cNvSpPr/>
      </xdr:nvSpPr>
      <xdr:spPr>
        <a:xfrm>
          <a:off x="3737610" y="68345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99695</xdr:rowOff>
    </xdr:from>
    <xdr:ext cx="761365" cy="258445"/>
    <xdr:sp macro="" textlink="">
      <xdr:nvSpPr>
        <xdr:cNvPr id="133" name="テキスト ボックス 132"/>
        <xdr:cNvSpPr txBox="1"/>
      </xdr:nvSpPr>
      <xdr:spPr>
        <a:xfrm>
          <a:off x="3454400" y="66033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241935</xdr:rowOff>
    </xdr:from>
    <xdr:to xmlns:xdr="http://schemas.openxmlformats.org/drawingml/2006/spreadsheetDrawing">
      <xdr:col>19</xdr:col>
      <xdr:colOff>38100</xdr:colOff>
      <xdr:row>36</xdr:row>
      <xdr:rowOff>1270</xdr:rowOff>
    </xdr:to>
    <xdr:sp macro="" textlink="">
      <xdr:nvSpPr>
        <xdr:cNvPr id="134" name="楕円 133"/>
        <xdr:cNvSpPr/>
      </xdr:nvSpPr>
      <xdr:spPr>
        <a:xfrm>
          <a:off x="3133090" y="6745605"/>
          <a:ext cx="7810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167005</xdr:colOff>
      <xdr:row>35</xdr:row>
      <xdr:rowOff>12065</xdr:rowOff>
    </xdr:from>
    <xdr:ext cx="762000" cy="259715"/>
    <xdr:sp macro="" textlink="">
      <xdr:nvSpPr>
        <xdr:cNvPr id="135" name="テキスト ボックス 134"/>
        <xdr:cNvSpPr txBox="1"/>
      </xdr:nvSpPr>
      <xdr:spPr>
        <a:xfrm>
          <a:off x="2839085" y="65157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252730</xdr:rowOff>
    </xdr:from>
    <xdr:to xmlns:xdr="http://schemas.openxmlformats.org/drawingml/2006/spreadsheetDrawing">
      <xdr:col>15</xdr:col>
      <xdr:colOff>101600</xdr:colOff>
      <xdr:row>36</xdr:row>
      <xdr:rowOff>12065</xdr:rowOff>
    </xdr:to>
    <xdr:sp macro="" textlink="">
      <xdr:nvSpPr>
        <xdr:cNvPr id="136" name="楕円 135"/>
        <xdr:cNvSpPr/>
      </xdr:nvSpPr>
      <xdr:spPr>
        <a:xfrm>
          <a:off x="2505075" y="67564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22860</xdr:rowOff>
    </xdr:from>
    <xdr:ext cx="761365" cy="259715"/>
    <xdr:sp macro="" textlink="">
      <xdr:nvSpPr>
        <xdr:cNvPr id="137" name="テキスト ボックス 136"/>
        <xdr:cNvSpPr txBox="1"/>
      </xdr:nvSpPr>
      <xdr:spPr>
        <a:xfrm>
          <a:off x="2221865" y="652653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33,692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04859" y="73482"/>
          <a:ext cx="3726370"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64515" y="127000"/>
          <a:ext cx="1112583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6700500" y="190500"/>
          <a:ext cx="34544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6719550" y="215900"/>
          <a:ext cx="34099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6744950" y="241300"/>
          <a:ext cx="33528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山梨県富士川町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258925" y="190500"/>
          <a:ext cx="23317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284325" y="215900"/>
          <a:ext cx="22872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309725" y="241300"/>
          <a:ext cx="223012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68020" y="873760"/>
          <a:ext cx="8851265"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795020" y="905510"/>
          <a:ext cx="1209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1964055" y="905510"/>
          <a:ext cx="12344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13,926
13,656
112.00
8,970,776
8,737,528
204,565
5,193,878
9,304,215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133090" y="905510"/>
          <a:ext cx="1336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469130" y="924560"/>
          <a:ext cx="1773555"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242685" y="924560"/>
          <a:ext cx="1105535"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54.4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411720" y="937260"/>
          <a:ext cx="564515"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469130" y="1680210"/>
          <a:ext cx="177355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306185" y="1680210"/>
          <a:ext cx="33401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9711690" y="873760"/>
          <a:ext cx="133604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9948545" y="93726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9948545" y="1196340"/>
          <a:ext cx="12725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9948545" y="1518920"/>
          <a:ext cx="1272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9794240" y="1047750"/>
          <a:ext cx="1860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9848215" y="100076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9848215" y="125984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9871075"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9813290" y="149733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9871075"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9813290" y="186690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28015"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28015" y="311023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9080"/>
    <xdr:sp macro="" textlink="">
      <xdr:nvSpPr>
        <xdr:cNvPr id="31" name="テキスト ボックス 30"/>
        <xdr:cNvSpPr txBox="1"/>
      </xdr:nvSpPr>
      <xdr:spPr>
        <a:xfrm>
          <a:off x="628015" y="34201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668020" y="39166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140335</xdr:rowOff>
    </xdr:to>
    <xdr:sp macro="" textlink="">
      <xdr:nvSpPr>
        <xdr:cNvPr id="33" name="正方形/長方形 32"/>
        <xdr:cNvSpPr/>
      </xdr:nvSpPr>
      <xdr:spPr>
        <a:xfrm>
          <a:off x="79502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79502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140335</xdr:rowOff>
    </xdr:to>
    <xdr:sp macro="" textlink="">
      <xdr:nvSpPr>
        <xdr:cNvPr id="35" name="正方形/長方形 34"/>
        <xdr:cNvSpPr/>
      </xdr:nvSpPr>
      <xdr:spPr>
        <a:xfrm>
          <a:off x="167005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67005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140335</xdr:rowOff>
    </xdr:to>
    <xdr:sp macro="" textlink="">
      <xdr:nvSpPr>
        <xdr:cNvPr id="37" name="正方形/長方形 36"/>
        <xdr:cNvSpPr/>
      </xdr:nvSpPr>
      <xdr:spPr>
        <a:xfrm>
          <a:off x="267208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67208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668020" y="47231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885" cy="225425"/>
    <xdr:sp macro="" textlink="">
      <xdr:nvSpPr>
        <xdr:cNvPr id="40" name="テキスト ボックス 39"/>
        <xdr:cNvSpPr txBox="1"/>
      </xdr:nvSpPr>
      <xdr:spPr>
        <a:xfrm>
          <a:off x="65341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668020" y="69596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38</xdr:row>
      <xdr:rowOff>140335</xdr:rowOff>
    </xdr:from>
    <xdr:to xmlns:xdr="http://schemas.openxmlformats.org/drawingml/2006/spreadsheetDrawing">
      <xdr:col>28</xdr:col>
      <xdr:colOff>114300</xdr:colOff>
      <xdr:row>38</xdr:row>
      <xdr:rowOff>140335</xdr:rowOff>
    </xdr:to>
    <xdr:cxnSp macro="">
      <xdr:nvCxnSpPr>
        <xdr:cNvPr id="42" name="直線コネクタ 41"/>
        <xdr:cNvCxnSpPr/>
      </xdr:nvCxnSpPr>
      <xdr:spPr>
        <a:xfrm>
          <a:off x="668020" y="65144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37</xdr:row>
      <xdr:rowOff>167640</xdr:rowOff>
    </xdr:from>
    <xdr:ext cx="248285" cy="259080"/>
    <xdr:sp macro="" textlink="">
      <xdr:nvSpPr>
        <xdr:cNvPr id="43" name="テキスト ボックス 42"/>
        <xdr:cNvSpPr txBox="1"/>
      </xdr:nvSpPr>
      <xdr:spPr>
        <a:xfrm>
          <a:off x="466090" y="63741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4" name="直線コネクタ 43"/>
        <xdr:cNvCxnSpPr/>
      </xdr:nvCxnSpPr>
      <xdr:spPr>
        <a:xfrm>
          <a:off x="668020" y="60642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35</xdr:row>
      <xdr:rowOff>54610</xdr:rowOff>
    </xdr:from>
    <xdr:ext cx="594995" cy="258445"/>
    <xdr:sp macro="" textlink="">
      <xdr:nvSpPr>
        <xdr:cNvPr id="45" name="テキスト ボックス 44"/>
        <xdr:cNvSpPr txBox="1"/>
      </xdr:nvSpPr>
      <xdr:spPr>
        <a:xfrm>
          <a:off x="166370" y="592582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6" name="直線コネクタ 45"/>
        <xdr:cNvCxnSpPr/>
      </xdr:nvCxnSpPr>
      <xdr:spPr>
        <a:xfrm>
          <a:off x="668020" y="56184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111760</xdr:rowOff>
    </xdr:from>
    <xdr:ext cx="594995" cy="259080"/>
    <xdr:sp macro="" textlink="">
      <xdr:nvSpPr>
        <xdr:cNvPr id="47" name="テキスト ボックス 46"/>
        <xdr:cNvSpPr txBox="1"/>
      </xdr:nvSpPr>
      <xdr:spPr>
        <a:xfrm>
          <a:off x="166370" y="54800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140335</xdr:rowOff>
    </xdr:from>
    <xdr:to xmlns:xdr="http://schemas.openxmlformats.org/drawingml/2006/spreadsheetDrawing">
      <xdr:col>28</xdr:col>
      <xdr:colOff>114300</xdr:colOff>
      <xdr:row>30</xdr:row>
      <xdr:rowOff>140335</xdr:rowOff>
    </xdr:to>
    <xdr:cxnSp macro="">
      <xdr:nvCxnSpPr>
        <xdr:cNvPr id="48" name="直線コネクタ 47"/>
        <xdr:cNvCxnSpPr/>
      </xdr:nvCxnSpPr>
      <xdr:spPr>
        <a:xfrm>
          <a:off x="668020" y="517334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167640</xdr:rowOff>
    </xdr:from>
    <xdr:ext cx="594995" cy="259080"/>
    <xdr:sp macro="" textlink="">
      <xdr:nvSpPr>
        <xdr:cNvPr id="49" name="テキスト ボックス 48"/>
        <xdr:cNvSpPr txBox="1"/>
      </xdr:nvSpPr>
      <xdr:spPr>
        <a:xfrm>
          <a:off x="166370" y="50330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0" name="直線コネクタ 49"/>
        <xdr:cNvCxnSpPr/>
      </xdr:nvCxnSpPr>
      <xdr:spPr>
        <a:xfrm>
          <a:off x="668020" y="47231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1" name="テキスト ボックス 50"/>
        <xdr:cNvSpPr txBox="1"/>
      </xdr:nvSpPr>
      <xdr:spPr>
        <a:xfrm>
          <a:off x="166370" y="45847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2" name="人件費グラフ枠"/>
        <xdr:cNvSpPr/>
      </xdr:nvSpPr>
      <xdr:spPr>
        <a:xfrm>
          <a:off x="668020" y="47231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97155</xdr:rowOff>
    </xdr:from>
    <xdr:to xmlns:xdr="http://schemas.openxmlformats.org/drawingml/2006/spreadsheetDrawing">
      <xdr:col>24</xdr:col>
      <xdr:colOff>62865</xdr:colOff>
      <xdr:row>37</xdr:row>
      <xdr:rowOff>1270</xdr:rowOff>
    </xdr:to>
    <xdr:cxnSp macro="">
      <xdr:nvCxnSpPr>
        <xdr:cNvPr id="53" name="直線コネクタ 52"/>
        <xdr:cNvCxnSpPr/>
      </xdr:nvCxnSpPr>
      <xdr:spPr>
        <a:xfrm flipV="1">
          <a:off x="4069715" y="5130165"/>
          <a:ext cx="1270" cy="1077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5080</xdr:rowOff>
    </xdr:from>
    <xdr:ext cx="534035" cy="259080"/>
    <xdr:sp macro="" textlink="">
      <xdr:nvSpPr>
        <xdr:cNvPr id="54" name="人件費最小値テキスト"/>
        <xdr:cNvSpPr txBox="1"/>
      </xdr:nvSpPr>
      <xdr:spPr>
        <a:xfrm>
          <a:off x="4122420" y="6211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67,717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1270</xdr:rowOff>
    </xdr:from>
    <xdr:to xmlns:xdr="http://schemas.openxmlformats.org/drawingml/2006/spreadsheetDrawing">
      <xdr:col>24</xdr:col>
      <xdr:colOff>152400</xdr:colOff>
      <xdr:row>37</xdr:row>
      <xdr:rowOff>1270</xdr:rowOff>
    </xdr:to>
    <xdr:cxnSp macro="">
      <xdr:nvCxnSpPr>
        <xdr:cNvPr id="55" name="直線コネクタ 54"/>
        <xdr:cNvCxnSpPr/>
      </xdr:nvCxnSpPr>
      <xdr:spPr>
        <a:xfrm>
          <a:off x="4006215" y="620776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43815</xdr:rowOff>
    </xdr:from>
    <xdr:ext cx="598170" cy="259080"/>
    <xdr:sp macro="" textlink="">
      <xdr:nvSpPr>
        <xdr:cNvPr id="56" name="人件費最大値テキスト"/>
        <xdr:cNvSpPr txBox="1"/>
      </xdr:nvSpPr>
      <xdr:spPr>
        <a:xfrm>
          <a:off x="4122420" y="49091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309,334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97155</xdr:rowOff>
    </xdr:from>
    <xdr:to xmlns:xdr="http://schemas.openxmlformats.org/drawingml/2006/spreadsheetDrawing">
      <xdr:col>24</xdr:col>
      <xdr:colOff>152400</xdr:colOff>
      <xdr:row>30</xdr:row>
      <xdr:rowOff>97155</xdr:rowOff>
    </xdr:to>
    <xdr:cxnSp macro="">
      <xdr:nvCxnSpPr>
        <xdr:cNvPr id="57" name="直線コネクタ 56"/>
        <xdr:cNvCxnSpPr/>
      </xdr:nvCxnSpPr>
      <xdr:spPr>
        <a:xfrm>
          <a:off x="4006215" y="51301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167005</xdr:colOff>
      <xdr:row>35</xdr:row>
      <xdr:rowOff>119380</xdr:rowOff>
    </xdr:from>
    <xdr:to xmlns:xdr="http://schemas.openxmlformats.org/drawingml/2006/spreadsheetDrawing">
      <xdr:col>24</xdr:col>
      <xdr:colOff>63500</xdr:colOff>
      <xdr:row>35</xdr:row>
      <xdr:rowOff>158750</xdr:rowOff>
    </xdr:to>
    <xdr:cxnSp macro="">
      <xdr:nvCxnSpPr>
        <xdr:cNvPr id="58" name="直線コネクタ 57"/>
        <xdr:cNvCxnSpPr/>
      </xdr:nvCxnSpPr>
      <xdr:spPr>
        <a:xfrm flipV="1">
          <a:off x="3340100" y="5990590"/>
          <a:ext cx="73152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73660</xdr:rowOff>
    </xdr:from>
    <xdr:ext cx="598170" cy="258445"/>
    <xdr:sp macro="" textlink="">
      <xdr:nvSpPr>
        <xdr:cNvPr id="59" name="人件費平均値テキスト"/>
        <xdr:cNvSpPr txBox="1"/>
      </xdr:nvSpPr>
      <xdr:spPr>
        <a:xfrm>
          <a:off x="4122420" y="5777230"/>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50800</xdr:rowOff>
    </xdr:from>
    <xdr:to xmlns:xdr="http://schemas.openxmlformats.org/drawingml/2006/spreadsheetDrawing">
      <xdr:col>24</xdr:col>
      <xdr:colOff>114300</xdr:colOff>
      <xdr:row>35</xdr:row>
      <xdr:rowOff>152400</xdr:rowOff>
    </xdr:to>
    <xdr:sp macro="" textlink="">
      <xdr:nvSpPr>
        <xdr:cNvPr id="60" name="フローチャート: 判断 59"/>
        <xdr:cNvSpPr/>
      </xdr:nvSpPr>
      <xdr:spPr>
        <a:xfrm>
          <a:off x="4020820" y="592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158750</xdr:rowOff>
    </xdr:from>
    <xdr:to xmlns:xdr="http://schemas.openxmlformats.org/drawingml/2006/spreadsheetDrawing">
      <xdr:col>19</xdr:col>
      <xdr:colOff>167005</xdr:colOff>
      <xdr:row>36</xdr:row>
      <xdr:rowOff>6985</xdr:rowOff>
    </xdr:to>
    <xdr:cxnSp macro="">
      <xdr:nvCxnSpPr>
        <xdr:cNvPr id="61" name="直線コネクタ 60"/>
        <xdr:cNvCxnSpPr/>
      </xdr:nvCxnSpPr>
      <xdr:spPr>
        <a:xfrm flipV="1">
          <a:off x="2555875" y="6029960"/>
          <a:ext cx="78422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95885</xdr:rowOff>
    </xdr:from>
    <xdr:to xmlns:xdr="http://schemas.openxmlformats.org/drawingml/2006/spreadsheetDrawing">
      <xdr:col>20</xdr:col>
      <xdr:colOff>38100</xdr:colOff>
      <xdr:row>36</xdr:row>
      <xdr:rowOff>26035</xdr:rowOff>
    </xdr:to>
    <xdr:sp macro="" textlink="">
      <xdr:nvSpPr>
        <xdr:cNvPr id="62" name="フローチャート: 判断 61"/>
        <xdr:cNvSpPr/>
      </xdr:nvSpPr>
      <xdr:spPr>
        <a:xfrm>
          <a:off x="3300095" y="596709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42545</xdr:rowOff>
    </xdr:from>
    <xdr:ext cx="598170" cy="259080"/>
    <xdr:sp macro="" textlink="">
      <xdr:nvSpPr>
        <xdr:cNvPr id="63" name="テキスト ボックス 62"/>
        <xdr:cNvSpPr txBox="1"/>
      </xdr:nvSpPr>
      <xdr:spPr>
        <a:xfrm>
          <a:off x="3074670" y="57461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167640</xdr:rowOff>
    </xdr:from>
    <xdr:to xmlns:xdr="http://schemas.openxmlformats.org/drawingml/2006/spreadsheetDrawing">
      <xdr:col>15</xdr:col>
      <xdr:colOff>50800</xdr:colOff>
      <xdr:row>36</xdr:row>
      <xdr:rowOff>6985</xdr:rowOff>
    </xdr:to>
    <xdr:cxnSp macro="">
      <xdr:nvCxnSpPr>
        <xdr:cNvPr id="64" name="直線コネクタ 63"/>
        <xdr:cNvCxnSpPr/>
      </xdr:nvCxnSpPr>
      <xdr:spPr>
        <a:xfrm>
          <a:off x="1784350" y="6038850"/>
          <a:ext cx="7715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106045</xdr:rowOff>
    </xdr:from>
    <xdr:to xmlns:xdr="http://schemas.openxmlformats.org/drawingml/2006/spreadsheetDrawing">
      <xdr:col>15</xdr:col>
      <xdr:colOff>101600</xdr:colOff>
      <xdr:row>36</xdr:row>
      <xdr:rowOff>36195</xdr:rowOff>
    </xdr:to>
    <xdr:sp macro="" textlink="">
      <xdr:nvSpPr>
        <xdr:cNvPr id="65" name="フローチャート: 判断 64"/>
        <xdr:cNvSpPr/>
      </xdr:nvSpPr>
      <xdr:spPr>
        <a:xfrm>
          <a:off x="2505075" y="5977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52705</xdr:rowOff>
    </xdr:from>
    <xdr:ext cx="598170" cy="258445"/>
    <xdr:sp macro="" textlink="">
      <xdr:nvSpPr>
        <xdr:cNvPr id="66" name="テキスト ボックス 65"/>
        <xdr:cNvSpPr txBox="1"/>
      </xdr:nvSpPr>
      <xdr:spPr>
        <a:xfrm>
          <a:off x="2303145" y="57562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167005</xdr:colOff>
      <xdr:row>35</xdr:row>
      <xdr:rowOff>167640</xdr:rowOff>
    </xdr:from>
    <xdr:to xmlns:xdr="http://schemas.openxmlformats.org/drawingml/2006/spreadsheetDrawing">
      <xdr:col>10</xdr:col>
      <xdr:colOff>114300</xdr:colOff>
      <xdr:row>36</xdr:row>
      <xdr:rowOff>15240</xdr:rowOff>
    </xdr:to>
    <xdr:cxnSp macro="">
      <xdr:nvCxnSpPr>
        <xdr:cNvPr id="67" name="直線コネクタ 66"/>
        <xdr:cNvCxnSpPr/>
      </xdr:nvCxnSpPr>
      <xdr:spPr>
        <a:xfrm flipV="1">
          <a:off x="1002030" y="6038850"/>
          <a:ext cx="7823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114300</xdr:rowOff>
    </xdr:from>
    <xdr:to xmlns:xdr="http://schemas.openxmlformats.org/drawingml/2006/spreadsheetDrawing">
      <xdr:col>10</xdr:col>
      <xdr:colOff>165100</xdr:colOff>
      <xdr:row>36</xdr:row>
      <xdr:rowOff>44450</xdr:rowOff>
    </xdr:to>
    <xdr:sp macro="" textlink="">
      <xdr:nvSpPr>
        <xdr:cNvPr id="68" name="フローチャート: 判断 67"/>
        <xdr:cNvSpPr/>
      </xdr:nvSpPr>
      <xdr:spPr>
        <a:xfrm>
          <a:off x="1733550" y="5985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60960</xdr:rowOff>
    </xdr:from>
    <xdr:ext cx="598170" cy="259080"/>
    <xdr:sp macro="" textlink="">
      <xdr:nvSpPr>
        <xdr:cNvPr id="69" name="テキスト ボックス 68"/>
        <xdr:cNvSpPr txBox="1"/>
      </xdr:nvSpPr>
      <xdr:spPr>
        <a:xfrm>
          <a:off x="1508125" y="57645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120650</xdr:rowOff>
    </xdr:from>
    <xdr:to xmlns:xdr="http://schemas.openxmlformats.org/drawingml/2006/spreadsheetDrawing">
      <xdr:col>6</xdr:col>
      <xdr:colOff>38100</xdr:colOff>
      <xdr:row>36</xdr:row>
      <xdr:rowOff>50800</xdr:rowOff>
    </xdr:to>
    <xdr:sp macro="" textlink="">
      <xdr:nvSpPr>
        <xdr:cNvPr id="70" name="フローチャート: 判断 69"/>
        <xdr:cNvSpPr/>
      </xdr:nvSpPr>
      <xdr:spPr>
        <a:xfrm>
          <a:off x="962025" y="599186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67310</xdr:rowOff>
    </xdr:from>
    <xdr:ext cx="598170" cy="259080"/>
    <xdr:sp macro="" textlink="">
      <xdr:nvSpPr>
        <xdr:cNvPr id="71" name="テキスト ボックス 70"/>
        <xdr:cNvSpPr txBox="1"/>
      </xdr:nvSpPr>
      <xdr:spPr>
        <a:xfrm>
          <a:off x="736600" y="57708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2" name="テキスト ボックス 71"/>
        <xdr:cNvSpPr txBox="1"/>
      </xdr:nvSpPr>
      <xdr:spPr>
        <a:xfrm>
          <a:off x="390461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41</xdr:row>
      <xdr:rowOff>80010</xdr:rowOff>
    </xdr:from>
    <xdr:ext cx="762000" cy="259080"/>
    <xdr:sp macro="" textlink="">
      <xdr:nvSpPr>
        <xdr:cNvPr id="73" name="テキスト ボックス 72"/>
        <xdr:cNvSpPr txBox="1"/>
      </xdr:nvSpPr>
      <xdr:spPr>
        <a:xfrm>
          <a:off x="317309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4" name="テキスト ボックス 73"/>
        <xdr:cNvSpPr txBox="1"/>
      </xdr:nvSpPr>
      <xdr:spPr>
        <a:xfrm>
          <a:off x="238887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1365" cy="259080"/>
    <xdr:sp macro="" textlink="">
      <xdr:nvSpPr>
        <xdr:cNvPr id="75" name="テキスト ボックス 74"/>
        <xdr:cNvSpPr txBox="1"/>
      </xdr:nvSpPr>
      <xdr:spPr>
        <a:xfrm>
          <a:off x="1617345"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41</xdr:row>
      <xdr:rowOff>80010</xdr:rowOff>
    </xdr:from>
    <xdr:ext cx="762000" cy="259080"/>
    <xdr:sp macro="" textlink="">
      <xdr:nvSpPr>
        <xdr:cNvPr id="76" name="テキスト ボックス 75"/>
        <xdr:cNvSpPr txBox="1"/>
      </xdr:nvSpPr>
      <xdr:spPr>
        <a:xfrm>
          <a:off x="83502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68580</xdr:rowOff>
    </xdr:from>
    <xdr:to xmlns:xdr="http://schemas.openxmlformats.org/drawingml/2006/spreadsheetDrawing">
      <xdr:col>24</xdr:col>
      <xdr:colOff>114300</xdr:colOff>
      <xdr:row>35</xdr:row>
      <xdr:rowOff>167640</xdr:rowOff>
    </xdr:to>
    <xdr:sp macro="" textlink="">
      <xdr:nvSpPr>
        <xdr:cNvPr id="77" name="楕円 76"/>
        <xdr:cNvSpPr/>
      </xdr:nvSpPr>
      <xdr:spPr>
        <a:xfrm>
          <a:off x="4020820" y="59397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46990</xdr:rowOff>
    </xdr:from>
    <xdr:ext cx="598170" cy="258445"/>
    <xdr:sp macro="" textlink="">
      <xdr:nvSpPr>
        <xdr:cNvPr id="78" name="人件費該当値テキスト"/>
        <xdr:cNvSpPr txBox="1"/>
      </xdr:nvSpPr>
      <xdr:spPr>
        <a:xfrm>
          <a:off x="4122420" y="59182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107950</xdr:rowOff>
    </xdr:from>
    <xdr:to xmlns:xdr="http://schemas.openxmlformats.org/drawingml/2006/spreadsheetDrawing">
      <xdr:col>20</xdr:col>
      <xdr:colOff>38100</xdr:colOff>
      <xdr:row>36</xdr:row>
      <xdr:rowOff>38100</xdr:rowOff>
    </xdr:to>
    <xdr:sp macro="" textlink="">
      <xdr:nvSpPr>
        <xdr:cNvPr id="79" name="楕円 78"/>
        <xdr:cNvSpPr/>
      </xdr:nvSpPr>
      <xdr:spPr>
        <a:xfrm>
          <a:off x="3300095" y="597916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29210</xdr:rowOff>
    </xdr:from>
    <xdr:ext cx="598170" cy="258445"/>
    <xdr:sp macro="" textlink="">
      <xdr:nvSpPr>
        <xdr:cNvPr id="80" name="テキスト ボックス 79"/>
        <xdr:cNvSpPr txBox="1"/>
      </xdr:nvSpPr>
      <xdr:spPr>
        <a:xfrm>
          <a:off x="3074670" y="60680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127635</xdr:rowOff>
    </xdr:from>
    <xdr:to xmlns:xdr="http://schemas.openxmlformats.org/drawingml/2006/spreadsheetDrawing">
      <xdr:col>15</xdr:col>
      <xdr:colOff>101600</xdr:colOff>
      <xdr:row>36</xdr:row>
      <xdr:rowOff>57785</xdr:rowOff>
    </xdr:to>
    <xdr:sp macro="" textlink="">
      <xdr:nvSpPr>
        <xdr:cNvPr id="81" name="楕円 80"/>
        <xdr:cNvSpPr/>
      </xdr:nvSpPr>
      <xdr:spPr>
        <a:xfrm>
          <a:off x="2505075" y="5998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48895</xdr:rowOff>
    </xdr:from>
    <xdr:ext cx="598170" cy="259080"/>
    <xdr:sp macro="" textlink="">
      <xdr:nvSpPr>
        <xdr:cNvPr id="82" name="テキスト ボックス 81"/>
        <xdr:cNvSpPr txBox="1"/>
      </xdr:nvSpPr>
      <xdr:spPr>
        <a:xfrm>
          <a:off x="2303145" y="60877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118745</xdr:rowOff>
    </xdr:from>
    <xdr:to xmlns:xdr="http://schemas.openxmlformats.org/drawingml/2006/spreadsheetDrawing">
      <xdr:col>10</xdr:col>
      <xdr:colOff>165100</xdr:colOff>
      <xdr:row>36</xdr:row>
      <xdr:rowOff>48895</xdr:rowOff>
    </xdr:to>
    <xdr:sp macro="" textlink="">
      <xdr:nvSpPr>
        <xdr:cNvPr id="83" name="楕円 82"/>
        <xdr:cNvSpPr/>
      </xdr:nvSpPr>
      <xdr:spPr>
        <a:xfrm>
          <a:off x="1733550" y="5989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36</xdr:row>
      <xdr:rowOff>40005</xdr:rowOff>
    </xdr:from>
    <xdr:ext cx="598170" cy="259080"/>
    <xdr:sp macro="" textlink="">
      <xdr:nvSpPr>
        <xdr:cNvPr id="84" name="テキスト ボックス 83"/>
        <xdr:cNvSpPr txBox="1"/>
      </xdr:nvSpPr>
      <xdr:spPr>
        <a:xfrm>
          <a:off x="1508125" y="60788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135890</xdr:rowOff>
    </xdr:from>
    <xdr:to xmlns:xdr="http://schemas.openxmlformats.org/drawingml/2006/spreadsheetDrawing">
      <xdr:col>6</xdr:col>
      <xdr:colOff>38100</xdr:colOff>
      <xdr:row>36</xdr:row>
      <xdr:rowOff>66040</xdr:rowOff>
    </xdr:to>
    <xdr:sp macro="" textlink="">
      <xdr:nvSpPr>
        <xdr:cNvPr id="85" name="楕円 84"/>
        <xdr:cNvSpPr/>
      </xdr:nvSpPr>
      <xdr:spPr>
        <a:xfrm>
          <a:off x="962025" y="600710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36</xdr:row>
      <xdr:rowOff>57150</xdr:rowOff>
    </xdr:from>
    <xdr:ext cx="598170" cy="259080"/>
    <xdr:sp macro="" textlink="">
      <xdr:nvSpPr>
        <xdr:cNvPr id="86" name="テキスト ボックス 85"/>
        <xdr:cNvSpPr txBox="1"/>
      </xdr:nvSpPr>
      <xdr:spPr>
        <a:xfrm>
          <a:off x="736600" y="60960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7" name="正方形/長方形 86"/>
        <xdr:cNvSpPr/>
      </xdr:nvSpPr>
      <xdr:spPr>
        <a:xfrm>
          <a:off x="668020" y="72694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140335</xdr:rowOff>
    </xdr:to>
    <xdr:sp macro="" textlink="">
      <xdr:nvSpPr>
        <xdr:cNvPr id="88" name="正方形/長方形 87"/>
        <xdr:cNvSpPr/>
      </xdr:nvSpPr>
      <xdr:spPr>
        <a:xfrm>
          <a:off x="79502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89" name="正方形/長方形 88"/>
        <xdr:cNvSpPr/>
      </xdr:nvSpPr>
      <xdr:spPr>
        <a:xfrm>
          <a:off x="79502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140335</xdr:rowOff>
    </xdr:to>
    <xdr:sp macro="" textlink="">
      <xdr:nvSpPr>
        <xdr:cNvPr id="90" name="正方形/長方形 89"/>
        <xdr:cNvSpPr/>
      </xdr:nvSpPr>
      <xdr:spPr>
        <a:xfrm>
          <a:off x="167005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1" name="正方形/長方形 90"/>
        <xdr:cNvSpPr/>
      </xdr:nvSpPr>
      <xdr:spPr>
        <a:xfrm>
          <a:off x="167005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140335</xdr:rowOff>
    </xdr:to>
    <xdr:sp macro="" textlink="">
      <xdr:nvSpPr>
        <xdr:cNvPr id="92" name="正方形/長方形 91"/>
        <xdr:cNvSpPr/>
      </xdr:nvSpPr>
      <xdr:spPr>
        <a:xfrm>
          <a:off x="267208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3" name="正方形/長方形 92"/>
        <xdr:cNvSpPr/>
      </xdr:nvSpPr>
      <xdr:spPr>
        <a:xfrm>
          <a:off x="267208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100,219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4" name="正方形/長方形 93"/>
        <xdr:cNvSpPr/>
      </xdr:nvSpPr>
      <xdr:spPr>
        <a:xfrm>
          <a:off x="668020" y="80759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885" cy="225425"/>
    <xdr:sp macro="" textlink="">
      <xdr:nvSpPr>
        <xdr:cNvPr id="95" name="テキスト ボックス 94"/>
        <xdr:cNvSpPr txBox="1"/>
      </xdr:nvSpPr>
      <xdr:spPr>
        <a:xfrm>
          <a:off x="65341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6" name="直線コネクタ 95"/>
        <xdr:cNvCxnSpPr/>
      </xdr:nvCxnSpPr>
      <xdr:spPr>
        <a:xfrm>
          <a:off x="668020" y="103124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97" name="直線コネクタ 96"/>
        <xdr:cNvCxnSpPr/>
      </xdr:nvCxnSpPr>
      <xdr:spPr>
        <a:xfrm>
          <a:off x="668020" y="99936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8285" cy="258445"/>
    <xdr:sp macro="" textlink="">
      <xdr:nvSpPr>
        <xdr:cNvPr id="98" name="テキスト ボックス 97"/>
        <xdr:cNvSpPr txBox="1"/>
      </xdr:nvSpPr>
      <xdr:spPr>
        <a:xfrm>
          <a:off x="466090" y="98552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99" name="直線コネクタ 98"/>
        <xdr:cNvCxnSpPr/>
      </xdr:nvCxnSpPr>
      <xdr:spPr>
        <a:xfrm>
          <a:off x="668020" y="967422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4995" cy="258445"/>
    <xdr:sp macro="" textlink="">
      <xdr:nvSpPr>
        <xdr:cNvPr id="100" name="テキスト ボックス 99"/>
        <xdr:cNvSpPr txBox="1"/>
      </xdr:nvSpPr>
      <xdr:spPr>
        <a:xfrm>
          <a:off x="166370" y="953579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131445</xdr:rowOff>
    </xdr:from>
    <xdr:to xmlns:xdr="http://schemas.openxmlformats.org/drawingml/2006/spreadsheetDrawing">
      <xdr:col>28</xdr:col>
      <xdr:colOff>114300</xdr:colOff>
      <xdr:row>55</xdr:row>
      <xdr:rowOff>131445</xdr:rowOff>
    </xdr:to>
    <xdr:cxnSp macro="">
      <xdr:nvCxnSpPr>
        <xdr:cNvPr id="101" name="直線コネクタ 100"/>
        <xdr:cNvCxnSpPr/>
      </xdr:nvCxnSpPr>
      <xdr:spPr>
        <a:xfrm>
          <a:off x="668020" y="935545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995" cy="259080"/>
    <xdr:sp macro="" textlink="">
      <xdr:nvSpPr>
        <xdr:cNvPr id="102" name="テキスト ボックス 101"/>
        <xdr:cNvSpPr txBox="1"/>
      </xdr:nvSpPr>
      <xdr:spPr>
        <a:xfrm>
          <a:off x="166370" y="92170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3" name="直線コネクタ 102"/>
        <xdr:cNvCxnSpPr/>
      </xdr:nvCxnSpPr>
      <xdr:spPr>
        <a:xfrm>
          <a:off x="668020" y="903668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5715</xdr:rowOff>
    </xdr:from>
    <xdr:ext cx="594995" cy="259080"/>
    <xdr:sp macro="" textlink="">
      <xdr:nvSpPr>
        <xdr:cNvPr id="104" name="テキスト ボックス 103"/>
        <xdr:cNvSpPr txBox="1"/>
      </xdr:nvSpPr>
      <xdr:spPr>
        <a:xfrm>
          <a:off x="166370" y="88944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5" name="直線コネクタ 104"/>
        <xdr:cNvCxnSpPr/>
      </xdr:nvCxnSpPr>
      <xdr:spPr>
        <a:xfrm>
          <a:off x="668020" y="87179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4995" cy="259080"/>
    <xdr:sp macro="" textlink="">
      <xdr:nvSpPr>
        <xdr:cNvPr id="106" name="テキスト ボックス 105"/>
        <xdr:cNvSpPr txBox="1"/>
      </xdr:nvSpPr>
      <xdr:spPr>
        <a:xfrm>
          <a:off x="166370" y="85756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07" name="直線コネクタ 106"/>
        <xdr:cNvCxnSpPr/>
      </xdr:nvCxnSpPr>
      <xdr:spPr>
        <a:xfrm>
          <a:off x="668020" y="83947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4995" cy="259080"/>
    <xdr:sp macro="" textlink="">
      <xdr:nvSpPr>
        <xdr:cNvPr id="108" name="テキスト ボックス 107"/>
        <xdr:cNvSpPr txBox="1"/>
      </xdr:nvSpPr>
      <xdr:spPr>
        <a:xfrm>
          <a:off x="166370" y="82562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668020" y="8075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10" name="テキスト ボックス 109"/>
        <xdr:cNvSpPr txBox="1"/>
      </xdr:nvSpPr>
      <xdr:spPr>
        <a:xfrm>
          <a:off x="166370" y="79375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668020" y="80759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10795</xdr:rowOff>
    </xdr:from>
    <xdr:to xmlns:xdr="http://schemas.openxmlformats.org/drawingml/2006/spreadsheetDrawing">
      <xdr:col>24</xdr:col>
      <xdr:colOff>62865</xdr:colOff>
      <xdr:row>58</xdr:row>
      <xdr:rowOff>91440</xdr:rowOff>
    </xdr:to>
    <xdr:cxnSp macro="">
      <xdr:nvCxnSpPr>
        <xdr:cNvPr id="112" name="直線コネクタ 111"/>
        <xdr:cNvCxnSpPr/>
      </xdr:nvCxnSpPr>
      <xdr:spPr>
        <a:xfrm flipV="1">
          <a:off x="4069715" y="8564245"/>
          <a:ext cx="127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95250</xdr:rowOff>
    </xdr:from>
    <xdr:ext cx="534035" cy="259080"/>
    <xdr:sp macro="" textlink="">
      <xdr:nvSpPr>
        <xdr:cNvPr id="113" name="物件費最小値テキスト"/>
        <xdr:cNvSpPr txBox="1"/>
      </xdr:nvSpPr>
      <xdr:spPr>
        <a:xfrm>
          <a:off x="4122420" y="9822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54,854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91440</xdr:rowOff>
    </xdr:from>
    <xdr:to xmlns:xdr="http://schemas.openxmlformats.org/drawingml/2006/spreadsheetDrawing">
      <xdr:col>24</xdr:col>
      <xdr:colOff>152400</xdr:colOff>
      <xdr:row>58</xdr:row>
      <xdr:rowOff>91440</xdr:rowOff>
    </xdr:to>
    <xdr:cxnSp macro="">
      <xdr:nvCxnSpPr>
        <xdr:cNvPr id="114" name="直線コネクタ 113"/>
        <xdr:cNvCxnSpPr/>
      </xdr:nvCxnSpPr>
      <xdr:spPr>
        <a:xfrm>
          <a:off x="4006215" y="981837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128905</xdr:rowOff>
    </xdr:from>
    <xdr:ext cx="598170" cy="258445"/>
    <xdr:sp macro="" textlink="">
      <xdr:nvSpPr>
        <xdr:cNvPr id="115" name="物件費最大値テキスト"/>
        <xdr:cNvSpPr txBox="1"/>
      </xdr:nvSpPr>
      <xdr:spPr>
        <a:xfrm>
          <a:off x="4122420" y="83470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446,881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10795</xdr:rowOff>
    </xdr:from>
    <xdr:to xmlns:xdr="http://schemas.openxmlformats.org/drawingml/2006/spreadsheetDrawing">
      <xdr:col>24</xdr:col>
      <xdr:colOff>152400</xdr:colOff>
      <xdr:row>51</xdr:row>
      <xdr:rowOff>10795</xdr:rowOff>
    </xdr:to>
    <xdr:cxnSp macro="">
      <xdr:nvCxnSpPr>
        <xdr:cNvPr id="116" name="直線コネクタ 115"/>
        <xdr:cNvCxnSpPr/>
      </xdr:nvCxnSpPr>
      <xdr:spPr>
        <a:xfrm>
          <a:off x="4006215" y="85642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167005</xdr:colOff>
      <xdr:row>57</xdr:row>
      <xdr:rowOff>148590</xdr:rowOff>
    </xdr:from>
    <xdr:to xmlns:xdr="http://schemas.openxmlformats.org/drawingml/2006/spreadsheetDrawing">
      <xdr:col>24</xdr:col>
      <xdr:colOff>63500</xdr:colOff>
      <xdr:row>57</xdr:row>
      <xdr:rowOff>165735</xdr:rowOff>
    </xdr:to>
    <xdr:cxnSp macro="">
      <xdr:nvCxnSpPr>
        <xdr:cNvPr id="117" name="直線コネクタ 116"/>
        <xdr:cNvCxnSpPr/>
      </xdr:nvCxnSpPr>
      <xdr:spPr>
        <a:xfrm flipV="1">
          <a:off x="3340100" y="9707880"/>
          <a:ext cx="73152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48260</xdr:rowOff>
    </xdr:from>
    <xdr:ext cx="598170" cy="258445"/>
    <xdr:sp macro="" textlink="">
      <xdr:nvSpPr>
        <xdr:cNvPr id="118" name="物件費平均値テキスト"/>
        <xdr:cNvSpPr txBox="1"/>
      </xdr:nvSpPr>
      <xdr:spPr>
        <a:xfrm>
          <a:off x="4122420" y="9439910"/>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111,890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25400</xdr:rowOff>
    </xdr:from>
    <xdr:to xmlns:xdr="http://schemas.openxmlformats.org/drawingml/2006/spreadsheetDrawing">
      <xdr:col>24</xdr:col>
      <xdr:colOff>114300</xdr:colOff>
      <xdr:row>57</xdr:row>
      <xdr:rowOff>127000</xdr:rowOff>
    </xdr:to>
    <xdr:sp macro="" textlink="">
      <xdr:nvSpPr>
        <xdr:cNvPr id="119" name="フローチャート: 判断 118"/>
        <xdr:cNvSpPr/>
      </xdr:nvSpPr>
      <xdr:spPr>
        <a:xfrm>
          <a:off x="4020820" y="95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155575</xdr:rowOff>
    </xdr:from>
    <xdr:to xmlns:xdr="http://schemas.openxmlformats.org/drawingml/2006/spreadsheetDrawing">
      <xdr:col>19</xdr:col>
      <xdr:colOff>167005</xdr:colOff>
      <xdr:row>57</xdr:row>
      <xdr:rowOff>165735</xdr:rowOff>
    </xdr:to>
    <xdr:cxnSp macro="">
      <xdr:nvCxnSpPr>
        <xdr:cNvPr id="120" name="直線コネクタ 119"/>
        <xdr:cNvCxnSpPr/>
      </xdr:nvCxnSpPr>
      <xdr:spPr>
        <a:xfrm>
          <a:off x="2555875" y="9714865"/>
          <a:ext cx="7842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52705</xdr:rowOff>
    </xdr:from>
    <xdr:to xmlns:xdr="http://schemas.openxmlformats.org/drawingml/2006/spreadsheetDrawing">
      <xdr:col>20</xdr:col>
      <xdr:colOff>38100</xdr:colOff>
      <xdr:row>57</xdr:row>
      <xdr:rowOff>154305</xdr:rowOff>
    </xdr:to>
    <xdr:sp macro="" textlink="">
      <xdr:nvSpPr>
        <xdr:cNvPr id="121" name="フローチャート: 判断 120"/>
        <xdr:cNvSpPr/>
      </xdr:nvSpPr>
      <xdr:spPr>
        <a:xfrm>
          <a:off x="3300095" y="961199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167640</xdr:rowOff>
    </xdr:from>
    <xdr:ext cx="598170" cy="259080"/>
    <xdr:sp macro="" textlink="">
      <xdr:nvSpPr>
        <xdr:cNvPr id="122" name="テキスト ボックス 121"/>
        <xdr:cNvSpPr txBox="1"/>
      </xdr:nvSpPr>
      <xdr:spPr>
        <a:xfrm>
          <a:off x="3074670" y="93916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155575</xdr:rowOff>
    </xdr:from>
    <xdr:to xmlns:xdr="http://schemas.openxmlformats.org/drawingml/2006/spreadsheetDrawing">
      <xdr:col>15</xdr:col>
      <xdr:colOff>50800</xdr:colOff>
      <xdr:row>58</xdr:row>
      <xdr:rowOff>0</xdr:rowOff>
    </xdr:to>
    <xdr:cxnSp macro="">
      <xdr:nvCxnSpPr>
        <xdr:cNvPr id="123" name="直線コネクタ 122"/>
        <xdr:cNvCxnSpPr/>
      </xdr:nvCxnSpPr>
      <xdr:spPr>
        <a:xfrm flipV="1">
          <a:off x="1784350" y="9714865"/>
          <a:ext cx="7715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49530</xdr:rowOff>
    </xdr:from>
    <xdr:to xmlns:xdr="http://schemas.openxmlformats.org/drawingml/2006/spreadsheetDrawing">
      <xdr:col>15</xdr:col>
      <xdr:colOff>101600</xdr:colOff>
      <xdr:row>57</xdr:row>
      <xdr:rowOff>151130</xdr:rowOff>
    </xdr:to>
    <xdr:sp macro="" textlink="">
      <xdr:nvSpPr>
        <xdr:cNvPr id="124" name="フローチャート: 判断 123"/>
        <xdr:cNvSpPr/>
      </xdr:nvSpPr>
      <xdr:spPr>
        <a:xfrm>
          <a:off x="2505075"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167640</xdr:rowOff>
    </xdr:from>
    <xdr:ext cx="598170" cy="259080"/>
    <xdr:sp macro="" textlink="">
      <xdr:nvSpPr>
        <xdr:cNvPr id="125" name="テキスト ボックス 124"/>
        <xdr:cNvSpPr txBox="1"/>
      </xdr:nvSpPr>
      <xdr:spPr>
        <a:xfrm>
          <a:off x="2303145" y="93916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167005</xdr:colOff>
      <xdr:row>58</xdr:row>
      <xdr:rowOff>0</xdr:rowOff>
    </xdr:from>
    <xdr:to xmlns:xdr="http://schemas.openxmlformats.org/drawingml/2006/spreadsheetDrawing">
      <xdr:col>10</xdr:col>
      <xdr:colOff>114300</xdr:colOff>
      <xdr:row>58</xdr:row>
      <xdr:rowOff>4445</xdr:rowOff>
    </xdr:to>
    <xdr:cxnSp macro="">
      <xdr:nvCxnSpPr>
        <xdr:cNvPr id="126" name="直線コネクタ 125"/>
        <xdr:cNvCxnSpPr/>
      </xdr:nvCxnSpPr>
      <xdr:spPr>
        <a:xfrm flipV="1">
          <a:off x="1002030" y="9726930"/>
          <a:ext cx="78232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77470</xdr:rowOff>
    </xdr:from>
    <xdr:to xmlns:xdr="http://schemas.openxmlformats.org/drawingml/2006/spreadsheetDrawing">
      <xdr:col>10</xdr:col>
      <xdr:colOff>165100</xdr:colOff>
      <xdr:row>58</xdr:row>
      <xdr:rowOff>7620</xdr:rowOff>
    </xdr:to>
    <xdr:sp macro="" textlink="">
      <xdr:nvSpPr>
        <xdr:cNvPr id="127" name="フローチャート: 判断 126"/>
        <xdr:cNvSpPr/>
      </xdr:nvSpPr>
      <xdr:spPr>
        <a:xfrm>
          <a:off x="1733550" y="9636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24130</xdr:rowOff>
    </xdr:from>
    <xdr:ext cx="534035" cy="259080"/>
    <xdr:sp macro="" textlink="">
      <xdr:nvSpPr>
        <xdr:cNvPr id="128" name="テキスト ボックス 127"/>
        <xdr:cNvSpPr txBox="1"/>
      </xdr:nvSpPr>
      <xdr:spPr>
        <a:xfrm>
          <a:off x="1540510" y="9415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80010</xdr:rowOff>
    </xdr:from>
    <xdr:to xmlns:xdr="http://schemas.openxmlformats.org/drawingml/2006/spreadsheetDrawing">
      <xdr:col>6</xdr:col>
      <xdr:colOff>38100</xdr:colOff>
      <xdr:row>58</xdr:row>
      <xdr:rowOff>10160</xdr:rowOff>
    </xdr:to>
    <xdr:sp macro="" textlink="">
      <xdr:nvSpPr>
        <xdr:cNvPr id="129" name="フローチャート: 判断 128"/>
        <xdr:cNvSpPr/>
      </xdr:nvSpPr>
      <xdr:spPr>
        <a:xfrm>
          <a:off x="962025" y="963930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26670</xdr:rowOff>
    </xdr:from>
    <xdr:ext cx="534035" cy="259080"/>
    <xdr:sp macro="" textlink="">
      <xdr:nvSpPr>
        <xdr:cNvPr id="130" name="テキスト ボックス 129"/>
        <xdr:cNvSpPr txBox="1"/>
      </xdr:nvSpPr>
      <xdr:spPr>
        <a:xfrm>
          <a:off x="768985" y="9418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390461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61</xdr:row>
      <xdr:rowOff>80010</xdr:rowOff>
    </xdr:from>
    <xdr:ext cx="762000" cy="259080"/>
    <xdr:sp macro="" textlink="">
      <xdr:nvSpPr>
        <xdr:cNvPr id="132" name="テキスト ボックス 131"/>
        <xdr:cNvSpPr txBox="1"/>
      </xdr:nvSpPr>
      <xdr:spPr>
        <a:xfrm>
          <a:off x="317309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3" name="テキスト ボックス 132"/>
        <xdr:cNvSpPr txBox="1"/>
      </xdr:nvSpPr>
      <xdr:spPr>
        <a:xfrm>
          <a:off x="238887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1365" cy="259080"/>
    <xdr:sp macro="" textlink="">
      <xdr:nvSpPr>
        <xdr:cNvPr id="134" name="テキスト ボックス 133"/>
        <xdr:cNvSpPr txBox="1"/>
      </xdr:nvSpPr>
      <xdr:spPr>
        <a:xfrm>
          <a:off x="1617345"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61</xdr:row>
      <xdr:rowOff>80010</xdr:rowOff>
    </xdr:from>
    <xdr:ext cx="762000" cy="259080"/>
    <xdr:sp macro="" textlink="">
      <xdr:nvSpPr>
        <xdr:cNvPr id="135" name="テキスト ボックス 134"/>
        <xdr:cNvSpPr txBox="1"/>
      </xdr:nvSpPr>
      <xdr:spPr>
        <a:xfrm>
          <a:off x="83502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97790</xdr:rowOff>
    </xdr:from>
    <xdr:to xmlns:xdr="http://schemas.openxmlformats.org/drawingml/2006/spreadsheetDrawing">
      <xdr:col>24</xdr:col>
      <xdr:colOff>114300</xdr:colOff>
      <xdr:row>58</xdr:row>
      <xdr:rowOff>28575</xdr:rowOff>
    </xdr:to>
    <xdr:sp macro="" textlink="">
      <xdr:nvSpPr>
        <xdr:cNvPr id="136" name="楕円 135"/>
        <xdr:cNvSpPr/>
      </xdr:nvSpPr>
      <xdr:spPr>
        <a:xfrm>
          <a:off x="4020820" y="96570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12700</xdr:rowOff>
    </xdr:from>
    <xdr:ext cx="534035" cy="258445"/>
    <xdr:sp macro="" textlink="">
      <xdr:nvSpPr>
        <xdr:cNvPr id="137" name="物件費該当値テキスト"/>
        <xdr:cNvSpPr txBox="1"/>
      </xdr:nvSpPr>
      <xdr:spPr>
        <a:xfrm>
          <a:off x="4122420" y="9571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114935</xdr:rowOff>
    </xdr:from>
    <xdr:to xmlns:xdr="http://schemas.openxmlformats.org/drawingml/2006/spreadsheetDrawing">
      <xdr:col>20</xdr:col>
      <xdr:colOff>38100</xdr:colOff>
      <xdr:row>58</xdr:row>
      <xdr:rowOff>45085</xdr:rowOff>
    </xdr:to>
    <xdr:sp macro="" textlink="">
      <xdr:nvSpPr>
        <xdr:cNvPr id="138" name="楕円 137"/>
        <xdr:cNvSpPr/>
      </xdr:nvSpPr>
      <xdr:spPr>
        <a:xfrm>
          <a:off x="3300095" y="967422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36195</xdr:rowOff>
    </xdr:from>
    <xdr:ext cx="534035" cy="258445"/>
    <xdr:sp macro="" textlink="">
      <xdr:nvSpPr>
        <xdr:cNvPr id="139" name="テキスト ボックス 138"/>
        <xdr:cNvSpPr txBox="1"/>
      </xdr:nvSpPr>
      <xdr:spPr>
        <a:xfrm>
          <a:off x="3107055" y="97631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104775</xdr:rowOff>
    </xdr:from>
    <xdr:to xmlns:xdr="http://schemas.openxmlformats.org/drawingml/2006/spreadsheetDrawing">
      <xdr:col>15</xdr:col>
      <xdr:colOff>101600</xdr:colOff>
      <xdr:row>58</xdr:row>
      <xdr:rowOff>34925</xdr:rowOff>
    </xdr:to>
    <xdr:sp macro="" textlink="">
      <xdr:nvSpPr>
        <xdr:cNvPr id="140" name="楕円 139"/>
        <xdr:cNvSpPr/>
      </xdr:nvSpPr>
      <xdr:spPr>
        <a:xfrm>
          <a:off x="2505075" y="9664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26035</xdr:rowOff>
    </xdr:from>
    <xdr:ext cx="534035" cy="259080"/>
    <xdr:sp macro="" textlink="">
      <xdr:nvSpPr>
        <xdr:cNvPr id="141" name="テキスト ボックス 140"/>
        <xdr:cNvSpPr txBox="1"/>
      </xdr:nvSpPr>
      <xdr:spPr>
        <a:xfrm>
          <a:off x="2335530" y="9752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120650</xdr:rowOff>
    </xdr:from>
    <xdr:to xmlns:xdr="http://schemas.openxmlformats.org/drawingml/2006/spreadsheetDrawing">
      <xdr:col>10</xdr:col>
      <xdr:colOff>165100</xdr:colOff>
      <xdr:row>58</xdr:row>
      <xdr:rowOff>50800</xdr:rowOff>
    </xdr:to>
    <xdr:sp macro="" textlink="">
      <xdr:nvSpPr>
        <xdr:cNvPr id="142" name="楕円 141"/>
        <xdr:cNvSpPr/>
      </xdr:nvSpPr>
      <xdr:spPr>
        <a:xfrm>
          <a:off x="1733550" y="9679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41910</xdr:rowOff>
    </xdr:from>
    <xdr:ext cx="534035" cy="259080"/>
    <xdr:sp macro="" textlink="">
      <xdr:nvSpPr>
        <xdr:cNvPr id="143" name="テキスト ボックス 142"/>
        <xdr:cNvSpPr txBox="1"/>
      </xdr:nvSpPr>
      <xdr:spPr>
        <a:xfrm>
          <a:off x="1540510" y="9768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125095</xdr:rowOff>
    </xdr:from>
    <xdr:to xmlns:xdr="http://schemas.openxmlformats.org/drawingml/2006/spreadsheetDrawing">
      <xdr:col>6</xdr:col>
      <xdr:colOff>38100</xdr:colOff>
      <xdr:row>58</xdr:row>
      <xdr:rowOff>55245</xdr:rowOff>
    </xdr:to>
    <xdr:sp macro="" textlink="">
      <xdr:nvSpPr>
        <xdr:cNvPr id="144" name="楕円 143"/>
        <xdr:cNvSpPr/>
      </xdr:nvSpPr>
      <xdr:spPr>
        <a:xfrm>
          <a:off x="962025" y="968438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46990</xdr:rowOff>
    </xdr:from>
    <xdr:ext cx="534035" cy="258445"/>
    <xdr:sp macro="" textlink="">
      <xdr:nvSpPr>
        <xdr:cNvPr id="145" name="テキスト ボックス 144"/>
        <xdr:cNvSpPr txBox="1"/>
      </xdr:nvSpPr>
      <xdr:spPr>
        <a:xfrm>
          <a:off x="768985" y="97739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668020" y="106222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140335</xdr:rowOff>
    </xdr:to>
    <xdr:sp macro="" textlink="">
      <xdr:nvSpPr>
        <xdr:cNvPr id="147" name="正方形/長方形 146"/>
        <xdr:cNvSpPr/>
      </xdr:nvSpPr>
      <xdr:spPr>
        <a:xfrm>
          <a:off x="79502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79502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140335</xdr:rowOff>
    </xdr:to>
    <xdr:sp macro="" textlink="">
      <xdr:nvSpPr>
        <xdr:cNvPr id="149" name="正方形/長方形 148"/>
        <xdr:cNvSpPr/>
      </xdr:nvSpPr>
      <xdr:spPr>
        <a:xfrm>
          <a:off x="167005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67005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140335</xdr:rowOff>
    </xdr:to>
    <xdr:sp macro="" textlink="">
      <xdr:nvSpPr>
        <xdr:cNvPr id="151" name="正方形/長方形 150"/>
        <xdr:cNvSpPr/>
      </xdr:nvSpPr>
      <xdr:spPr>
        <a:xfrm>
          <a:off x="267208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267208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668020" y="114287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885" cy="225425"/>
    <xdr:sp macro="" textlink="">
      <xdr:nvSpPr>
        <xdr:cNvPr id="154" name="テキスト ボックス 153"/>
        <xdr:cNvSpPr txBox="1"/>
      </xdr:nvSpPr>
      <xdr:spPr>
        <a:xfrm>
          <a:off x="653415"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668020" y="136652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140335</xdr:rowOff>
    </xdr:from>
    <xdr:to xmlns:xdr="http://schemas.openxmlformats.org/drawingml/2006/spreadsheetDrawing">
      <xdr:col>28</xdr:col>
      <xdr:colOff>114300</xdr:colOff>
      <xdr:row>78</xdr:row>
      <xdr:rowOff>140335</xdr:rowOff>
    </xdr:to>
    <xdr:cxnSp macro="">
      <xdr:nvCxnSpPr>
        <xdr:cNvPr id="156" name="直線コネクタ 155"/>
        <xdr:cNvCxnSpPr/>
      </xdr:nvCxnSpPr>
      <xdr:spPr>
        <a:xfrm>
          <a:off x="668020" y="132200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167640</xdr:rowOff>
    </xdr:from>
    <xdr:ext cx="248285" cy="259080"/>
    <xdr:sp macro="" textlink="">
      <xdr:nvSpPr>
        <xdr:cNvPr id="157" name="テキスト ボックス 156"/>
        <xdr:cNvSpPr txBox="1"/>
      </xdr:nvSpPr>
      <xdr:spPr>
        <a:xfrm>
          <a:off x="466090" y="130797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8" name="直線コネクタ 157"/>
        <xdr:cNvCxnSpPr/>
      </xdr:nvCxnSpPr>
      <xdr:spPr>
        <a:xfrm>
          <a:off x="668020" y="127698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0860" cy="258445"/>
    <xdr:sp macro="" textlink="">
      <xdr:nvSpPr>
        <xdr:cNvPr id="159" name="テキスト ボックス 158"/>
        <xdr:cNvSpPr txBox="1"/>
      </xdr:nvSpPr>
      <xdr:spPr>
        <a:xfrm>
          <a:off x="207010" y="126314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0" name="直線コネクタ 159"/>
        <xdr:cNvCxnSpPr/>
      </xdr:nvCxnSpPr>
      <xdr:spPr>
        <a:xfrm>
          <a:off x="668020" y="123240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0860" cy="259080"/>
    <xdr:sp macro="" textlink="">
      <xdr:nvSpPr>
        <xdr:cNvPr id="161" name="テキスト ボックス 160"/>
        <xdr:cNvSpPr txBox="1"/>
      </xdr:nvSpPr>
      <xdr:spPr>
        <a:xfrm>
          <a:off x="207010" y="121856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140335</xdr:rowOff>
    </xdr:from>
    <xdr:to xmlns:xdr="http://schemas.openxmlformats.org/drawingml/2006/spreadsheetDrawing">
      <xdr:col>28</xdr:col>
      <xdr:colOff>114300</xdr:colOff>
      <xdr:row>70</xdr:row>
      <xdr:rowOff>140335</xdr:rowOff>
    </xdr:to>
    <xdr:cxnSp macro="">
      <xdr:nvCxnSpPr>
        <xdr:cNvPr id="162" name="直線コネクタ 161"/>
        <xdr:cNvCxnSpPr/>
      </xdr:nvCxnSpPr>
      <xdr:spPr>
        <a:xfrm>
          <a:off x="668020" y="1187894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167640</xdr:rowOff>
    </xdr:from>
    <xdr:ext cx="530860" cy="259080"/>
    <xdr:sp macro="" textlink="">
      <xdr:nvSpPr>
        <xdr:cNvPr id="163" name="テキスト ボックス 162"/>
        <xdr:cNvSpPr txBox="1"/>
      </xdr:nvSpPr>
      <xdr:spPr>
        <a:xfrm>
          <a:off x="207010" y="117386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668020" y="114287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0860" cy="258445"/>
    <xdr:sp macro="" textlink="">
      <xdr:nvSpPr>
        <xdr:cNvPr id="165" name="テキスト ボックス 164"/>
        <xdr:cNvSpPr txBox="1"/>
      </xdr:nvSpPr>
      <xdr:spPr>
        <a:xfrm>
          <a:off x="207010" y="112903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668020" y="114287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144780</xdr:rowOff>
    </xdr:from>
    <xdr:to xmlns:xdr="http://schemas.openxmlformats.org/drawingml/2006/spreadsheetDrawing">
      <xdr:col>24</xdr:col>
      <xdr:colOff>62865</xdr:colOff>
      <xdr:row>78</xdr:row>
      <xdr:rowOff>120650</xdr:rowOff>
    </xdr:to>
    <xdr:cxnSp macro="">
      <xdr:nvCxnSpPr>
        <xdr:cNvPr id="167" name="直線コネクタ 166"/>
        <xdr:cNvCxnSpPr/>
      </xdr:nvCxnSpPr>
      <xdr:spPr>
        <a:xfrm flipV="1">
          <a:off x="4069715" y="12051030"/>
          <a:ext cx="1270" cy="1149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124460</xdr:rowOff>
    </xdr:from>
    <xdr:ext cx="377825" cy="258445"/>
    <xdr:sp macro="" textlink="">
      <xdr:nvSpPr>
        <xdr:cNvPr id="168" name="維持補修費最小値テキスト"/>
        <xdr:cNvSpPr txBox="1"/>
      </xdr:nvSpPr>
      <xdr:spPr>
        <a:xfrm>
          <a:off x="4122420" y="1320419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120650</xdr:rowOff>
    </xdr:from>
    <xdr:to xmlns:xdr="http://schemas.openxmlformats.org/drawingml/2006/spreadsheetDrawing">
      <xdr:col>24</xdr:col>
      <xdr:colOff>152400</xdr:colOff>
      <xdr:row>78</xdr:row>
      <xdr:rowOff>120650</xdr:rowOff>
    </xdr:to>
    <xdr:cxnSp macro="">
      <xdr:nvCxnSpPr>
        <xdr:cNvPr id="169" name="直線コネクタ 168"/>
        <xdr:cNvCxnSpPr/>
      </xdr:nvCxnSpPr>
      <xdr:spPr>
        <a:xfrm>
          <a:off x="4006215" y="132003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91440</xdr:rowOff>
    </xdr:from>
    <xdr:ext cx="534035" cy="258445"/>
    <xdr:sp macro="" textlink="">
      <xdr:nvSpPr>
        <xdr:cNvPr id="170" name="維持補修費最大値テキスト"/>
        <xdr:cNvSpPr txBox="1"/>
      </xdr:nvSpPr>
      <xdr:spPr>
        <a:xfrm>
          <a:off x="4122420" y="118300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144780</xdr:rowOff>
    </xdr:from>
    <xdr:to xmlns:xdr="http://schemas.openxmlformats.org/drawingml/2006/spreadsheetDrawing">
      <xdr:col>24</xdr:col>
      <xdr:colOff>152400</xdr:colOff>
      <xdr:row>71</xdr:row>
      <xdr:rowOff>144780</xdr:rowOff>
    </xdr:to>
    <xdr:cxnSp macro="">
      <xdr:nvCxnSpPr>
        <xdr:cNvPr id="171" name="直線コネクタ 170"/>
        <xdr:cNvCxnSpPr/>
      </xdr:nvCxnSpPr>
      <xdr:spPr>
        <a:xfrm>
          <a:off x="4006215" y="120510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167005</xdr:colOff>
      <xdr:row>78</xdr:row>
      <xdr:rowOff>60960</xdr:rowOff>
    </xdr:from>
    <xdr:to xmlns:xdr="http://schemas.openxmlformats.org/drawingml/2006/spreadsheetDrawing">
      <xdr:col>24</xdr:col>
      <xdr:colOff>63500</xdr:colOff>
      <xdr:row>78</xdr:row>
      <xdr:rowOff>116205</xdr:rowOff>
    </xdr:to>
    <xdr:cxnSp macro="">
      <xdr:nvCxnSpPr>
        <xdr:cNvPr id="172" name="直線コネクタ 171"/>
        <xdr:cNvCxnSpPr/>
      </xdr:nvCxnSpPr>
      <xdr:spPr>
        <a:xfrm>
          <a:off x="3340100" y="13140690"/>
          <a:ext cx="73152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113665</xdr:rowOff>
    </xdr:from>
    <xdr:ext cx="469265" cy="259080"/>
    <xdr:sp macro="" textlink="">
      <xdr:nvSpPr>
        <xdr:cNvPr id="173" name="維持補修費平均値テキスト"/>
        <xdr:cNvSpPr txBox="1"/>
      </xdr:nvSpPr>
      <xdr:spPr>
        <a:xfrm>
          <a:off x="4122420" y="1285811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90805</xdr:rowOff>
    </xdr:from>
    <xdr:to xmlns:xdr="http://schemas.openxmlformats.org/drawingml/2006/spreadsheetDrawing">
      <xdr:col>24</xdr:col>
      <xdr:colOff>114300</xdr:colOff>
      <xdr:row>78</xdr:row>
      <xdr:rowOff>20955</xdr:rowOff>
    </xdr:to>
    <xdr:sp macro="" textlink="">
      <xdr:nvSpPr>
        <xdr:cNvPr id="174" name="フローチャート: 判断 173"/>
        <xdr:cNvSpPr/>
      </xdr:nvSpPr>
      <xdr:spPr>
        <a:xfrm>
          <a:off x="4020820" y="13002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60960</xdr:rowOff>
    </xdr:from>
    <xdr:to xmlns:xdr="http://schemas.openxmlformats.org/drawingml/2006/spreadsheetDrawing">
      <xdr:col>19</xdr:col>
      <xdr:colOff>167005</xdr:colOff>
      <xdr:row>78</xdr:row>
      <xdr:rowOff>125730</xdr:rowOff>
    </xdr:to>
    <xdr:cxnSp macro="">
      <xdr:nvCxnSpPr>
        <xdr:cNvPr id="175" name="直線コネクタ 174"/>
        <xdr:cNvCxnSpPr/>
      </xdr:nvCxnSpPr>
      <xdr:spPr>
        <a:xfrm flipV="1">
          <a:off x="2555875" y="13140690"/>
          <a:ext cx="784225"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99695</xdr:rowOff>
    </xdr:from>
    <xdr:to xmlns:xdr="http://schemas.openxmlformats.org/drawingml/2006/spreadsheetDrawing">
      <xdr:col>20</xdr:col>
      <xdr:colOff>38100</xdr:colOff>
      <xdr:row>78</xdr:row>
      <xdr:rowOff>29845</xdr:rowOff>
    </xdr:to>
    <xdr:sp macro="" textlink="">
      <xdr:nvSpPr>
        <xdr:cNvPr id="176" name="フローチャート: 判断 175"/>
        <xdr:cNvSpPr/>
      </xdr:nvSpPr>
      <xdr:spPr>
        <a:xfrm>
          <a:off x="3300095" y="1301178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46990</xdr:rowOff>
    </xdr:from>
    <xdr:ext cx="469900" cy="258445"/>
    <xdr:sp macro="" textlink="">
      <xdr:nvSpPr>
        <xdr:cNvPr id="177" name="テキスト ボックス 176"/>
        <xdr:cNvSpPr txBox="1"/>
      </xdr:nvSpPr>
      <xdr:spPr>
        <a:xfrm>
          <a:off x="3139440" y="127914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125730</xdr:rowOff>
    </xdr:from>
    <xdr:to xmlns:xdr="http://schemas.openxmlformats.org/drawingml/2006/spreadsheetDrawing">
      <xdr:col>15</xdr:col>
      <xdr:colOff>50800</xdr:colOff>
      <xdr:row>78</xdr:row>
      <xdr:rowOff>127000</xdr:rowOff>
    </xdr:to>
    <xdr:cxnSp macro="">
      <xdr:nvCxnSpPr>
        <xdr:cNvPr id="178" name="直線コネクタ 177"/>
        <xdr:cNvCxnSpPr/>
      </xdr:nvCxnSpPr>
      <xdr:spPr>
        <a:xfrm flipV="1">
          <a:off x="1784350" y="13205460"/>
          <a:ext cx="7715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99695</xdr:rowOff>
    </xdr:from>
    <xdr:to xmlns:xdr="http://schemas.openxmlformats.org/drawingml/2006/spreadsheetDrawing">
      <xdr:col>15</xdr:col>
      <xdr:colOff>101600</xdr:colOff>
      <xdr:row>78</xdr:row>
      <xdr:rowOff>29845</xdr:rowOff>
    </xdr:to>
    <xdr:sp macro="" textlink="">
      <xdr:nvSpPr>
        <xdr:cNvPr id="179" name="フローチャート: 判断 178"/>
        <xdr:cNvSpPr/>
      </xdr:nvSpPr>
      <xdr:spPr>
        <a:xfrm>
          <a:off x="2505075" y="13011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46990</xdr:rowOff>
    </xdr:from>
    <xdr:ext cx="469900" cy="258445"/>
    <xdr:sp macro="" textlink="">
      <xdr:nvSpPr>
        <xdr:cNvPr id="180" name="テキスト ボックス 179"/>
        <xdr:cNvSpPr txBox="1"/>
      </xdr:nvSpPr>
      <xdr:spPr>
        <a:xfrm>
          <a:off x="2344420" y="127914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167005</xdr:colOff>
      <xdr:row>78</xdr:row>
      <xdr:rowOff>103505</xdr:rowOff>
    </xdr:from>
    <xdr:to xmlns:xdr="http://schemas.openxmlformats.org/drawingml/2006/spreadsheetDrawing">
      <xdr:col>10</xdr:col>
      <xdr:colOff>114300</xdr:colOff>
      <xdr:row>78</xdr:row>
      <xdr:rowOff>127000</xdr:rowOff>
    </xdr:to>
    <xdr:cxnSp macro="">
      <xdr:nvCxnSpPr>
        <xdr:cNvPr id="181" name="直線コネクタ 180"/>
        <xdr:cNvCxnSpPr/>
      </xdr:nvCxnSpPr>
      <xdr:spPr>
        <a:xfrm>
          <a:off x="1002030" y="13183235"/>
          <a:ext cx="78232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103505</xdr:rowOff>
    </xdr:from>
    <xdr:to xmlns:xdr="http://schemas.openxmlformats.org/drawingml/2006/spreadsheetDrawing">
      <xdr:col>10</xdr:col>
      <xdr:colOff>165100</xdr:colOff>
      <xdr:row>78</xdr:row>
      <xdr:rowOff>33655</xdr:rowOff>
    </xdr:to>
    <xdr:sp macro="" textlink="">
      <xdr:nvSpPr>
        <xdr:cNvPr id="182" name="フローチャート: 判断 181"/>
        <xdr:cNvSpPr/>
      </xdr:nvSpPr>
      <xdr:spPr>
        <a:xfrm>
          <a:off x="1733550" y="13015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50165</xdr:rowOff>
    </xdr:from>
    <xdr:ext cx="469900" cy="258445"/>
    <xdr:sp macro="" textlink="">
      <xdr:nvSpPr>
        <xdr:cNvPr id="183" name="テキスト ボックス 182"/>
        <xdr:cNvSpPr txBox="1"/>
      </xdr:nvSpPr>
      <xdr:spPr>
        <a:xfrm>
          <a:off x="1572895" y="127946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122555</xdr:rowOff>
    </xdr:from>
    <xdr:to xmlns:xdr="http://schemas.openxmlformats.org/drawingml/2006/spreadsheetDrawing">
      <xdr:col>6</xdr:col>
      <xdr:colOff>38100</xdr:colOff>
      <xdr:row>78</xdr:row>
      <xdr:rowOff>52705</xdr:rowOff>
    </xdr:to>
    <xdr:sp macro="" textlink="">
      <xdr:nvSpPr>
        <xdr:cNvPr id="184" name="フローチャート: 判断 183"/>
        <xdr:cNvSpPr/>
      </xdr:nvSpPr>
      <xdr:spPr>
        <a:xfrm>
          <a:off x="962025" y="1303464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69850</xdr:rowOff>
    </xdr:from>
    <xdr:ext cx="469900" cy="258445"/>
    <xdr:sp macro="" textlink="">
      <xdr:nvSpPr>
        <xdr:cNvPr id="185" name="テキスト ボックス 184"/>
        <xdr:cNvSpPr txBox="1"/>
      </xdr:nvSpPr>
      <xdr:spPr>
        <a:xfrm>
          <a:off x="801370" y="128143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390461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81</xdr:row>
      <xdr:rowOff>80010</xdr:rowOff>
    </xdr:from>
    <xdr:ext cx="762000" cy="259080"/>
    <xdr:sp macro="" textlink="">
      <xdr:nvSpPr>
        <xdr:cNvPr id="187" name="テキスト ボックス 186"/>
        <xdr:cNvSpPr txBox="1"/>
      </xdr:nvSpPr>
      <xdr:spPr>
        <a:xfrm>
          <a:off x="317309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88" name="テキスト ボックス 187"/>
        <xdr:cNvSpPr txBox="1"/>
      </xdr:nvSpPr>
      <xdr:spPr>
        <a:xfrm>
          <a:off x="238887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1365" cy="259080"/>
    <xdr:sp macro="" textlink="">
      <xdr:nvSpPr>
        <xdr:cNvPr id="189" name="テキスト ボックス 188"/>
        <xdr:cNvSpPr txBox="1"/>
      </xdr:nvSpPr>
      <xdr:spPr>
        <a:xfrm>
          <a:off x="1617345"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81</xdr:row>
      <xdr:rowOff>80010</xdr:rowOff>
    </xdr:from>
    <xdr:ext cx="762000" cy="259080"/>
    <xdr:sp macro="" textlink="">
      <xdr:nvSpPr>
        <xdr:cNvPr id="190" name="テキスト ボックス 189"/>
        <xdr:cNvSpPr txBox="1"/>
      </xdr:nvSpPr>
      <xdr:spPr>
        <a:xfrm>
          <a:off x="83502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64770</xdr:rowOff>
    </xdr:from>
    <xdr:to xmlns:xdr="http://schemas.openxmlformats.org/drawingml/2006/spreadsheetDrawing">
      <xdr:col>24</xdr:col>
      <xdr:colOff>114300</xdr:colOff>
      <xdr:row>78</xdr:row>
      <xdr:rowOff>167005</xdr:rowOff>
    </xdr:to>
    <xdr:sp macro="" textlink="">
      <xdr:nvSpPr>
        <xdr:cNvPr id="191" name="楕円 190"/>
        <xdr:cNvSpPr/>
      </xdr:nvSpPr>
      <xdr:spPr>
        <a:xfrm>
          <a:off x="4020820" y="131445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151765</xdr:rowOff>
    </xdr:from>
    <xdr:ext cx="469265" cy="259080"/>
    <xdr:sp macro="" textlink="">
      <xdr:nvSpPr>
        <xdr:cNvPr id="192" name="維持補修費該当値テキスト"/>
        <xdr:cNvSpPr txBox="1"/>
      </xdr:nvSpPr>
      <xdr:spPr>
        <a:xfrm>
          <a:off x="4122420" y="130638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10160</xdr:rowOff>
    </xdr:from>
    <xdr:to xmlns:xdr="http://schemas.openxmlformats.org/drawingml/2006/spreadsheetDrawing">
      <xdr:col>20</xdr:col>
      <xdr:colOff>38100</xdr:colOff>
      <xdr:row>78</xdr:row>
      <xdr:rowOff>111760</xdr:rowOff>
    </xdr:to>
    <xdr:sp macro="" textlink="">
      <xdr:nvSpPr>
        <xdr:cNvPr id="193" name="楕円 192"/>
        <xdr:cNvSpPr/>
      </xdr:nvSpPr>
      <xdr:spPr>
        <a:xfrm>
          <a:off x="3300095" y="1308989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102870</xdr:rowOff>
    </xdr:from>
    <xdr:ext cx="469900" cy="258445"/>
    <xdr:sp macro="" textlink="">
      <xdr:nvSpPr>
        <xdr:cNvPr id="194" name="テキスト ボックス 193"/>
        <xdr:cNvSpPr txBox="1"/>
      </xdr:nvSpPr>
      <xdr:spPr>
        <a:xfrm>
          <a:off x="3139440" y="131826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74930</xdr:rowOff>
    </xdr:from>
    <xdr:to xmlns:xdr="http://schemas.openxmlformats.org/drawingml/2006/spreadsheetDrawing">
      <xdr:col>15</xdr:col>
      <xdr:colOff>101600</xdr:colOff>
      <xdr:row>79</xdr:row>
      <xdr:rowOff>5080</xdr:rowOff>
    </xdr:to>
    <xdr:sp macro="" textlink="">
      <xdr:nvSpPr>
        <xdr:cNvPr id="195" name="楕円 194"/>
        <xdr:cNvSpPr/>
      </xdr:nvSpPr>
      <xdr:spPr>
        <a:xfrm>
          <a:off x="2505075" y="13154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52070</xdr:colOff>
      <xdr:row>78</xdr:row>
      <xdr:rowOff>167640</xdr:rowOff>
    </xdr:from>
    <xdr:ext cx="378460" cy="259080"/>
    <xdr:sp macro="" textlink="">
      <xdr:nvSpPr>
        <xdr:cNvPr id="196" name="テキスト ボックス 195"/>
        <xdr:cNvSpPr txBox="1"/>
      </xdr:nvSpPr>
      <xdr:spPr>
        <a:xfrm>
          <a:off x="2390140" y="132473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76200</xdr:rowOff>
    </xdr:from>
    <xdr:to xmlns:xdr="http://schemas.openxmlformats.org/drawingml/2006/spreadsheetDrawing">
      <xdr:col>10</xdr:col>
      <xdr:colOff>165100</xdr:colOff>
      <xdr:row>79</xdr:row>
      <xdr:rowOff>6350</xdr:rowOff>
    </xdr:to>
    <xdr:sp macro="" textlink="">
      <xdr:nvSpPr>
        <xdr:cNvPr id="197" name="楕円 196"/>
        <xdr:cNvSpPr/>
      </xdr:nvSpPr>
      <xdr:spPr>
        <a:xfrm>
          <a:off x="1733550" y="13155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115570</xdr:colOff>
      <xdr:row>78</xdr:row>
      <xdr:rowOff>167640</xdr:rowOff>
    </xdr:from>
    <xdr:ext cx="378460" cy="259080"/>
    <xdr:sp macro="" textlink="">
      <xdr:nvSpPr>
        <xdr:cNvPr id="198" name="テキスト ボックス 197"/>
        <xdr:cNvSpPr txBox="1"/>
      </xdr:nvSpPr>
      <xdr:spPr>
        <a:xfrm>
          <a:off x="1618615" y="132473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52705</xdr:rowOff>
    </xdr:from>
    <xdr:to xmlns:xdr="http://schemas.openxmlformats.org/drawingml/2006/spreadsheetDrawing">
      <xdr:col>6</xdr:col>
      <xdr:colOff>38100</xdr:colOff>
      <xdr:row>78</xdr:row>
      <xdr:rowOff>154305</xdr:rowOff>
    </xdr:to>
    <xdr:sp macro="" textlink="">
      <xdr:nvSpPr>
        <xdr:cNvPr id="199" name="楕円 198"/>
        <xdr:cNvSpPr/>
      </xdr:nvSpPr>
      <xdr:spPr>
        <a:xfrm>
          <a:off x="962025" y="1313243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145415</xdr:rowOff>
    </xdr:from>
    <xdr:ext cx="469900" cy="258445"/>
    <xdr:sp macro="" textlink="">
      <xdr:nvSpPr>
        <xdr:cNvPr id="200" name="テキスト ボックス 199"/>
        <xdr:cNvSpPr txBox="1"/>
      </xdr:nvSpPr>
      <xdr:spPr>
        <a:xfrm>
          <a:off x="801370" y="132251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668020" y="139750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140335</xdr:rowOff>
    </xdr:to>
    <xdr:sp macro="" textlink="">
      <xdr:nvSpPr>
        <xdr:cNvPr id="202" name="正方形/長方形 201"/>
        <xdr:cNvSpPr/>
      </xdr:nvSpPr>
      <xdr:spPr>
        <a:xfrm>
          <a:off x="79502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79502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140335</xdr:rowOff>
    </xdr:to>
    <xdr:sp macro="" textlink="">
      <xdr:nvSpPr>
        <xdr:cNvPr id="204" name="正方形/長方形 203"/>
        <xdr:cNvSpPr/>
      </xdr:nvSpPr>
      <xdr:spPr>
        <a:xfrm>
          <a:off x="167005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67005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140335</xdr:rowOff>
    </xdr:to>
    <xdr:sp macro="" textlink="">
      <xdr:nvSpPr>
        <xdr:cNvPr id="206" name="正方形/長方形 205"/>
        <xdr:cNvSpPr/>
      </xdr:nvSpPr>
      <xdr:spPr>
        <a:xfrm>
          <a:off x="267208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267208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668020" y="14781530"/>
          <a:ext cx="412242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885" cy="225425"/>
    <xdr:sp macro="" textlink="">
      <xdr:nvSpPr>
        <xdr:cNvPr id="209" name="テキスト ボックス 208"/>
        <xdr:cNvSpPr txBox="1"/>
      </xdr:nvSpPr>
      <xdr:spPr>
        <a:xfrm>
          <a:off x="653415"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668020" y="1705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11" name="テキスト ボックス 210"/>
        <xdr:cNvSpPr txBox="1"/>
      </xdr:nvSpPr>
      <xdr:spPr>
        <a:xfrm>
          <a:off x="466090" y="169138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2" name="直線コネクタ 211"/>
        <xdr:cNvCxnSpPr/>
      </xdr:nvCxnSpPr>
      <xdr:spPr>
        <a:xfrm>
          <a:off x="668020" y="167297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0860" cy="259080"/>
    <xdr:sp macro="" textlink="">
      <xdr:nvSpPr>
        <xdr:cNvPr id="213" name="テキスト ボックス 212"/>
        <xdr:cNvSpPr txBox="1"/>
      </xdr:nvSpPr>
      <xdr:spPr>
        <a:xfrm>
          <a:off x="207010" y="165874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4" name="直線コネクタ 213"/>
        <xdr:cNvCxnSpPr/>
      </xdr:nvCxnSpPr>
      <xdr:spPr>
        <a:xfrm>
          <a:off x="668020" y="1640268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0860" cy="258445"/>
    <xdr:sp macro="" textlink="">
      <xdr:nvSpPr>
        <xdr:cNvPr id="215" name="テキスト ボックス 214"/>
        <xdr:cNvSpPr txBox="1"/>
      </xdr:nvSpPr>
      <xdr:spPr>
        <a:xfrm>
          <a:off x="207010" y="162604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6" name="直線コネクタ 215"/>
        <xdr:cNvCxnSpPr/>
      </xdr:nvCxnSpPr>
      <xdr:spPr>
        <a:xfrm>
          <a:off x="668020" y="16076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0860" cy="259080"/>
    <xdr:sp macro="" textlink="">
      <xdr:nvSpPr>
        <xdr:cNvPr id="217" name="テキスト ボックス 216"/>
        <xdr:cNvSpPr txBox="1"/>
      </xdr:nvSpPr>
      <xdr:spPr>
        <a:xfrm>
          <a:off x="207010" y="159340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8" name="直線コネクタ 217"/>
        <xdr:cNvCxnSpPr/>
      </xdr:nvCxnSpPr>
      <xdr:spPr>
        <a:xfrm>
          <a:off x="668020" y="157499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995" cy="258445"/>
    <xdr:sp macro="" textlink="">
      <xdr:nvSpPr>
        <xdr:cNvPr id="219" name="テキスト ボックス 218"/>
        <xdr:cNvSpPr txBox="1"/>
      </xdr:nvSpPr>
      <xdr:spPr>
        <a:xfrm>
          <a:off x="166370" y="156083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0" name="直線コネクタ 219"/>
        <xdr:cNvCxnSpPr/>
      </xdr:nvCxnSpPr>
      <xdr:spPr>
        <a:xfrm>
          <a:off x="668020" y="154235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995" cy="258445"/>
    <xdr:sp macro="" textlink="">
      <xdr:nvSpPr>
        <xdr:cNvPr id="221" name="テキスト ボックス 220"/>
        <xdr:cNvSpPr txBox="1"/>
      </xdr:nvSpPr>
      <xdr:spPr>
        <a:xfrm>
          <a:off x="166370" y="152812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2" name="直線コネクタ 221"/>
        <xdr:cNvCxnSpPr/>
      </xdr:nvCxnSpPr>
      <xdr:spPr>
        <a:xfrm>
          <a:off x="668020" y="151003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995" cy="259080"/>
    <xdr:sp macro="" textlink="">
      <xdr:nvSpPr>
        <xdr:cNvPr id="223" name="テキスト ボックス 222"/>
        <xdr:cNvSpPr txBox="1"/>
      </xdr:nvSpPr>
      <xdr:spPr>
        <a:xfrm>
          <a:off x="166370" y="149618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668020" y="147815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5" name="テキスト ボックス 224"/>
        <xdr:cNvSpPr txBox="1"/>
      </xdr:nvSpPr>
      <xdr:spPr>
        <a:xfrm>
          <a:off x="166370" y="146431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扶助費グラフ枠"/>
        <xdr:cNvSpPr/>
      </xdr:nvSpPr>
      <xdr:spPr>
        <a:xfrm>
          <a:off x="668020" y="14781530"/>
          <a:ext cx="412242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88900</xdr:rowOff>
    </xdr:from>
    <xdr:to xmlns:xdr="http://schemas.openxmlformats.org/drawingml/2006/spreadsheetDrawing">
      <xdr:col>24</xdr:col>
      <xdr:colOff>62865</xdr:colOff>
      <xdr:row>99</xdr:row>
      <xdr:rowOff>115570</xdr:rowOff>
    </xdr:to>
    <xdr:cxnSp macro="">
      <xdr:nvCxnSpPr>
        <xdr:cNvPr id="227" name="直線コネクタ 226"/>
        <xdr:cNvCxnSpPr/>
      </xdr:nvCxnSpPr>
      <xdr:spPr>
        <a:xfrm flipV="1">
          <a:off x="4069715" y="15180310"/>
          <a:ext cx="1270" cy="1565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119380</xdr:rowOff>
    </xdr:from>
    <xdr:ext cx="534035" cy="259080"/>
    <xdr:sp macro="" textlink="">
      <xdr:nvSpPr>
        <xdr:cNvPr id="228" name="扶助費最小値テキスト"/>
        <xdr:cNvSpPr txBox="1"/>
      </xdr:nvSpPr>
      <xdr:spPr>
        <a:xfrm>
          <a:off x="4122420" y="16750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115570</xdr:rowOff>
    </xdr:from>
    <xdr:to xmlns:xdr="http://schemas.openxmlformats.org/drawingml/2006/spreadsheetDrawing">
      <xdr:col>24</xdr:col>
      <xdr:colOff>152400</xdr:colOff>
      <xdr:row>99</xdr:row>
      <xdr:rowOff>115570</xdr:rowOff>
    </xdr:to>
    <xdr:cxnSp macro="">
      <xdr:nvCxnSpPr>
        <xdr:cNvPr id="229" name="直線コネクタ 228"/>
        <xdr:cNvCxnSpPr/>
      </xdr:nvCxnSpPr>
      <xdr:spPr>
        <a:xfrm>
          <a:off x="4006215" y="167462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35560</xdr:rowOff>
    </xdr:from>
    <xdr:ext cx="598170" cy="258445"/>
    <xdr:sp macro="" textlink="">
      <xdr:nvSpPr>
        <xdr:cNvPr id="230" name="扶助費最大値テキスト"/>
        <xdr:cNvSpPr txBox="1"/>
      </xdr:nvSpPr>
      <xdr:spPr>
        <a:xfrm>
          <a:off x="4122420" y="149593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172,640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88900</xdr:rowOff>
    </xdr:from>
    <xdr:to xmlns:xdr="http://schemas.openxmlformats.org/drawingml/2006/spreadsheetDrawing">
      <xdr:col>24</xdr:col>
      <xdr:colOff>152400</xdr:colOff>
      <xdr:row>90</xdr:row>
      <xdr:rowOff>88900</xdr:rowOff>
    </xdr:to>
    <xdr:cxnSp macro="">
      <xdr:nvCxnSpPr>
        <xdr:cNvPr id="231" name="直線コネクタ 230"/>
        <xdr:cNvCxnSpPr/>
      </xdr:nvCxnSpPr>
      <xdr:spPr>
        <a:xfrm>
          <a:off x="4006215" y="151803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167005</xdr:colOff>
      <xdr:row>96</xdr:row>
      <xdr:rowOff>130810</xdr:rowOff>
    </xdr:from>
    <xdr:to xmlns:xdr="http://schemas.openxmlformats.org/drawingml/2006/spreadsheetDrawing">
      <xdr:col>24</xdr:col>
      <xdr:colOff>63500</xdr:colOff>
      <xdr:row>97</xdr:row>
      <xdr:rowOff>24765</xdr:rowOff>
    </xdr:to>
    <xdr:cxnSp macro="">
      <xdr:nvCxnSpPr>
        <xdr:cNvPr id="232" name="直線コネクタ 231"/>
        <xdr:cNvCxnSpPr/>
      </xdr:nvCxnSpPr>
      <xdr:spPr>
        <a:xfrm flipV="1">
          <a:off x="3340100" y="16247110"/>
          <a:ext cx="73152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140335</xdr:rowOff>
    </xdr:from>
    <xdr:ext cx="598170" cy="259080"/>
    <xdr:sp macro="" textlink="">
      <xdr:nvSpPr>
        <xdr:cNvPr id="233" name="扶助費平均値テキスト"/>
        <xdr:cNvSpPr txBox="1"/>
      </xdr:nvSpPr>
      <xdr:spPr>
        <a:xfrm>
          <a:off x="4122420" y="1574228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102,353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117475</xdr:rowOff>
    </xdr:from>
    <xdr:to xmlns:xdr="http://schemas.openxmlformats.org/drawingml/2006/spreadsheetDrawing">
      <xdr:col>24</xdr:col>
      <xdr:colOff>114300</xdr:colOff>
      <xdr:row>95</xdr:row>
      <xdr:rowOff>47625</xdr:rowOff>
    </xdr:to>
    <xdr:sp macro="" textlink="">
      <xdr:nvSpPr>
        <xdr:cNvPr id="234" name="フローチャート: 判断 233"/>
        <xdr:cNvSpPr/>
      </xdr:nvSpPr>
      <xdr:spPr>
        <a:xfrm>
          <a:off x="4020820" y="1589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24765</xdr:rowOff>
    </xdr:from>
    <xdr:to xmlns:xdr="http://schemas.openxmlformats.org/drawingml/2006/spreadsheetDrawing">
      <xdr:col>19</xdr:col>
      <xdr:colOff>167005</xdr:colOff>
      <xdr:row>97</xdr:row>
      <xdr:rowOff>80645</xdr:rowOff>
    </xdr:to>
    <xdr:cxnSp macro="">
      <xdr:nvCxnSpPr>
        <xdr:cNvPr id="235" name="直線コネクタ 234"/>
        <xdr:cNvCxnSpPr/>
      </xdr:nvCxnSpPr>
      <xdr:spPr>
        <a:xfrm flipV="1">
          <a:off x="2555875" y="16312515"/>
          <a:ext cx="784225"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16510</xdr:rowOff>
    </xdr:from>
    <xdr:to xmlns:xdr="http://schemas.openxmlformats.org/drawingml/2006/spreadsheetDrawing">
      <xdr:col>20</xdr:col>
      <xdr:colOff>38100</xdr:colOff>
      <xdr:row>95</xdr:row>
      <xdr:rowOff>118110</xdr:rowOff>
    </xdr:to>
    <xdr:sp macro="" textlink="">
      <xdr:nvSpPr>
        <xdr:cNvPr id="236" name="フローチャート: 判断 235"/>
        <xdr:cNvSpPr/>
      </xdr:nvSpPr>
      <xdr:spPr>
        <a:xfrm>
          <a:off x="3300095" y="1596136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134620</xdr:rowOff>
    </xdr:from>
    <xdr:ext cx="534035" cy="258445"/>
    <xdr:sp macro="" textlink="">
      <xdr:nvSpPr>
        <xdr:cNvPr id="237" name="テキスト ボックス 236"/>
        <xdr:cNvSpPr txBox="1"/>
      </xdr:nvSpPr>
      <xdr:spPr>
        <a:xfrm>
          <a:off x="3107055" y="15736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118745</xdr:rowOff>
    </xdr:from>
    <xdr:to xmlns:xdr="http://schemas.openxmlformats.org/drawingml/2006/spreadsheetDrawing">
      <xdr:col>15</xdr:col>
      <xdr:colOff>50800</xdr:colOff>
      <xdr:row>97</xdr:row>
      <xdr:rowOff>80645</xdr:rowOff>
    </xdr:to>
    <xdr:cxnSp macro="">
      <xdr:nvCxnSpPr>
        <xdr:cNvPr id="238" name="直線コネクタ 237"/>
        <xdr:cNvCxnSpPr/>
      </xdr:nvCxnSpPr>
      <xdr:spPr>
        <a:xfrm>
          <a:off x="1784350" y="16235045"/>
          <a:ext cx="771525"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107950</xdr:rowOff>
    </xdr:from>
    <xdr:to xmlns:xdr="http://schemas.openxmlformats.org/drawingml/2006/spreadsheetDrawing">
      <xdr:col>15</xdr:col>
      <xdr:colOff>101600</xdr:colOff>
      <xdr:row>96</xdr:row>
      <xdr:rowOff>38100</xdr:rowOff>
    </xdr:to>
    <xdr:sp macro="" textlink="">
      <xdr:nvSpPr>
        <xdr:cNvPr id="239" name="フローチャート: 判断 238"/>
        <xdr:cNvSpPr/>
      </xdr:nvSpPr>
      <xdr:spPr>
        <a:xfrm>
          <a:off x="2505075" y="1605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54610</xdr:rowOff>
    </xdr:from>
    <xdr:ext cx="534035" cy="258445"/>
    <xdr:sp macro="" textlink="">
      <xdr:nvSpPr>
        <xdr:cNvPr id="240" name="テキスト ボックス 239"/>
        <xdr:cNvSpPr txBox="1"/>
      </xdr:nvSpPr>
      <xdr:spPr>
        <a:xfrm>
          <a:off x="2335530" y="15828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167005</xdr:colOff>
      <xdr:row>96</xdr:row>
      <xdr:rowOff>118745</xdr:rowOff>
    </xdr:from>
    <xdr:to xmlns:xdr="http://schemas.openxmlformats.org/drawingml/2006/spreadsheetDrawing">
      <xdr:col>10</xdr:col>
      <xdr:colOff>114300</xdr:colOff>
      <xdr:row>98</xdr:row>
      <xdr:rowOff>22225</xdr:rowOff>
    </xdr:to>
    <xdr:cxnSp macro="">
      <xdr:nvCxnSpPr>
        <xdr:cNvPr id="241" name="直線コネクタ 240"/>
        <xdr:cNvCxnSpPr/>
      </xdr:nvCxnSpPr>
      <xdr:spPr>
        <a:xfrm flipV="1">
          <a:off x="1002030" y="16235045"/>
          <a:ext cx="78232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167005</xdr:rowOff>
    </xdr:from>
    <xdr:to xmlns:xdr="http://schemas.openxmlformats.org/drawingml/2006/spreadsheetDrawing">
      <xdr:col>10</xdr:col>
      <xdr:colOff>165100</xdr:colOff>
      <xdr:row>95</xdr:row>
      <xdr:rowOff>97790</xdr:rowOff>
    </xdr:to>
    <xdr:sp macro="" textlink="">
      <xdr:nvSpPr>
        <xdr:cNvPr id="242" name="フローチャート: 判断 241"/>
        <xdr:cNvSpPr/>
      </xdr:nvSpPr>
      <xdr:spPr>
        <a:xfrm>
          <a:off x="1733550" y="15940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113665</xdr:rowOff>
    </xdr:from>
    <xdr:ext cx="534035" cy="258445"/>
    <xdr:sp macro="" textlink="">
      <xdr:nvSpPr>
        <xdr:cNvPr id="243" name="テキスト ボックス 242"/>
        <xdr:cNvSpPr txBox="1"/>
      </xdr:nvSpPr>
      <xdr:spPr>
        <a:xfrm>
          <a:off x="1540510" y="15715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60960</xdr:rowOff>
    </xdr:from>
    <xdr:to xmlns:xdr="http://schemas.openxmlformats.org/drawingml/2006/spreadsheetDrawing">
      <xdr:col>6</xdr:col>
      <xdr:colOff>38100</xdr:colOff>
      <xdr:row>96</xdr:row>
      <xdr:rowOff>162560</xdr:rowOff>
    </xdr:to>
    <xdr:sp macro="" textlink="">
      <xdr:nvSpPr>
        <xdr:cNvPr id="244" name="フローチャート: 判断 243"/>
        <xdr:cNvSpPr/>
      </xdr:nvSpPr>
      <xdr:spPr>
        <a:xfrm>
          <a:off x="962025" y="1617726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7620</xdr:rowOff>
    </xdr:from>
    <xdr:ext cx="534035" cy="258445"/>
    <xdr:sp macro="" textlink="">
      <xdr:nvSpPr>
        <xdr:cNvPr id="245" name="テキスト ボックス 244"/>
        <xdr:cNvSpPr txBox="1"/>
      </xdr:nvSpPr>
      <xdr:spPr>
        <a:xfrm>
          <a:off x="768985" y="159524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390461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101</xdr:row>
      <xdr:rowOff>80010</xdr:rowOff>
    </xdr:from>
    <xdr:ext cx="762000" cy="259080"/>
    <xdr:sp macro="" textlink="">
      <xdr:nvSpPr>
        <xdr:cNvPr id="247" name="テキスト ボックス 246"/>
        <xdr:cNvSpPr txBox="1"/>
      </xdr:nvSpPr>
      <xdr:spPr>
        <a:xfrm>
          <a:off x="317309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48" name="テキスト ボックス 247"/>
        <xdr:cNvSpPr txBox="1"/>
      </xdr:nvSpPr>
      <xdr:spPr>
        <a:xfrm>
          <a:off x="238887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1365" cy="259080"/>
    <xdr:sp macro="" textlink="">
      <xdr:nvSpPr>
        <xdr:cNvPr id="249" name="テキスト ボックス 248"/>
        <xdr:cNvSpPr txBox="1"/>
      </xdr:nvSpPr>
      <xdr:spPr>
        <a:xfrm>
          <a:off x="161734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101</xdr:row>
      <xdr:rowOff>80010</xdr:rowOff>
    </xdr:from>
    <xdr:ext cx="762000" cy="259080"/>
    <xdr:sp macro="" textlink="">
      <xdr:nvSpPr>
        <xdr:cNvPr id="250" name="テキスト ボックス 249"/>
        <xdr:cNvSpPr txBox="1"/>
      </xdr:nvSpPr>
      <xdr:spPr>
        <a:xfrm>
          <a:off x="8350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80010</xdr:rowOff>
    </xdr:from>
    <xdr:to xmlns:xdr="http://schemas.openxmlformats.org/drawingml/2006/spreadsheetDrawing">
      <xdr:col>24</xdr:col>
      <xdr:colOff>114300</xdr:colOff>
      <xdr:row>97</xdr:row>
      <xdr:rowOff>10160</xdr:rowOff>
    </xdr:to>
    <xdr:sp macro="" textlink="">
      <xdr:nvSpPr>
        <xdr:cNvPr id="251" name="楕円 250"/>
        <xdr:cNvSpPr/>
      </xdr:nvSpPr>
      <xdr:spPr>
        <a:xfrm>
          <a:off x="4020820" y="1619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58420</xdr:rowOff>
    </xdr:from>
    <xdr:ext cx="534035" cy="259080"/>
    <xdr:sp macro="" textlink="">
      <xdr:nvSpPr>
        <xdr:cNvPr id="252" name="扶助費該当値テキスト"/>
        <xdr:cNvSpPr txBox="1"/>
      </xdr:nvSpPr>
      <xdr:spPr>
        <a:xfrm>
          <a:off x="4122420" y="16174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145415</xdr:rowOff>
    </xdr:from>
    <xdr:to xmlns:xdr="http://schemas.openxmlformats.org/drawingml/2006/spreadsheetDrawing">
      <xdr:col>20</xdr:col>
      <xdr:colOff>38100</xdr:colOff>
      <xdr:row>97</xdr:row>
      <xdr:rowOff>75565</xdr:rowOff>
    </xdr:to>
    <xdr:sp macro="" textlink="">
      <xdr:nvSpPr>
        <xdr:cNvPr id="253" name="楕円 252"/>
        <xdr:cNvSpPr/>
      </xdr:nvSpPr>
      <xdr:spPr>
        <a:xfrm>
          <a:off x="3300095" y="1626171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66675</xdr:rowOff>
    </xdr:from>
    <xdr:ext cx="534035" cy="258445"/>
    <xdr:sp macro="" textlink="">
      <xdr:nvSpPr>
        <xdr:cNvPr id="254" name="テキスト ボックス 253"/>
        <xdr:cNvSpPr txBox="1"/>
      </xdr:nvSpPr>
      <xdr:spPr>
        <a:xfrm>
          <a:off x="3107055" y="163544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29845</xdr:rowOff>
    </xdr:from>
    <xdr:to xmlns:xdr="http://schemas.openxmlformats.org/drawingml/2006/spreadsheetDrawing">
      <xdr:col>15</xdr:col>
      <xdr:colOff>101600</xdr:colOff>
      <xdr:row>97</xdr:row>
      <xdr:rowOff>132080</xdr:rowOff>
    </xdr:to>
    <xdr:sp macro="" textlink="">
      <xdr:nvSpPr>
        <xdr:cNvPr id="255" name="楕円 254"/>
        <xdr:cNvSpPr/>
      </xdr:nvSpPr>
      <xdr:spPr>
        <a:xfrm>
          <a:off x="2505075" y="16317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122555</xdr:rowOff>
    </xdr:from>
    <xdr:ext cx="534035" cy="258445"/>
    <xdr:sp macro="" textlink="">
      <xdr:nvSpPr>
        <xdr:cNvPr id="256" name="テキスト ボックス 255"/>
        <xdr:cNvSpPr txBox="1"/>
      </xdr:nvSpPr>
      <xdr:spPr>
        <a:xfrm>
          <a:off x="2335530" y="164103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67945</xdr:rowOff>
    </xdr:from>
    <xdr:to xmlns:xdr="http://schemas.openxmlformats.org/drawingml/2006/spreadsheetDrawing">
      <xdr:col>10</xdr:col>
      <xdr:colOff>165100</xdr:colOff>
      <xdr:row>96</xdr:row>
      <xdr:rowOff>169545</xdr:rowOff>
    </xdr:to>
    <xdr:sp macro="" textlink="">
      <xdr:nvSpPr>
        <xdr:cNvPr id="257" name="楕円 256"/>
        <xdr:cNvSpPr/>
      </xdr:nvSpPr>
      <xdr:spPr>
        <a:xfrm>
          <a:off x="1733550" y="1618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160655</xdr:rowOff>
    </xdr:from>
    <xdr:ext cx="534035" cy="259080"/>
    <xdr:sp macro="" textlink="">
      <xdr:nvSpPr>
        <xdr:cNvPr id="258" name="テキスト ボックス 257"/>
        <xdr:cNvSpPr txBox="1"/>
      </xdr:nvSpPr>
      <xdr:spPr>
        <a:xfrm>
          <a:off x="1540510" y="162769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143510</xdr:rowOff>
    </xdr:from>
    <xdr:to xmlns:xdr="http://schemas.openxmlformats.org/drawingml/2006/spreadsheetDrawing">
      <xdr:col>6</xdr:col>
      <xdr:colOff>38100</xdr:colOff>
      <xdr:row>98</xdr:row>
      <xdr:rowOff>73025</xdr:rowOff>
    </xdr:to>
    <xdr:sp macro="" textlink="">
      <xdr:nvSpPr>
        <xdr:cNvPr id="259" name="楕円 258"/>
        <xdr:cNvSpPr/>
      </xdr:nvSpPr>
      <xdr:spPr>
        <a:xfrm>
          <a:off x="962025" y="16431260"/>
          <a:ext cx="7810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64135</xdr:rowOff>
    </xdr:from>
    <xdr:ext cx="534035" cy="258445"/>
    <xdr:sp macro="" textlink="">
      <xdr:nvSpPr>
        <xdr:cNvPr id="260" name="テキスト ボックス 259"/>
        <xdr:cNvSpPr txBox="1"/>
      </xdr:nvSpPr>
      <xdr:spPr>
        <a:xfrm>
          <a:off x="768985" y="16523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5805170" y="39166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140335</xdr:rowOff>
    </xdr:to>
    <xdr:sp macro="" textlink="">
      <xdr:nvSpPr>
        <xdr:cNvPr id="262" name="正方形/長方形 261"/>
        <xdr:cNvSpPr/>
      </xdr:nvSpPr>
      <xdr:spPr>
        <a:xfrm>
          <a:off x="590867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590867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140335</xdr:rowOff>
    </xdr:to>
    <xdr:sp macro="" textlink="">
      <xdr:nvSpPr>
        <xdr:cNvPr id="264" name="正方形/長方形 263"/>
        <xdr:cNvSpPr/>
      </xdr:nvSpPr>
      <xdr:spPr>
        <a:xfrm>
          <a:off x="680720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680720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140335</xdr:rowOff>
    </xdr:to>
    <xdr:sp macro="" textlink="">
      <xdr:nvSpPr>
        <xdr:cNvPr id="266" name="正方形/長方形 265"/>
        <xdr:cNvSpPr/>
      </xdr:nvSpPr>
      <xdr:spPr>
        <a:xfrm>
          <a:off x="780923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780923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97,045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5805170" y="47231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885" cy="225425"/>
    <xdr:sp macro="" textlink="">
      <xdr:nvSpPr>
        <xdr:cNvPr id="269" name="テキスト ボックス 268"/>
        <xdr:cNvSpPr txBox="1"/>
      </xdr:nvSpPr>
      <xdr:spPr>
        <a:xfrm>
          <a:off x="576707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5805170" y="69596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1" name="直線コネクタ 270"/>
        <xdr:cNvCxnSpPr/>
      </xdr:nvCxnSpPr>
      <xdr:spPr>
        <a:xfrm>
          <a:off x="5805170" y="66408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8445"/>
    <xdr:sp macro="" textlink="">
      <xdr:nvSpPr>
        <xdr:cNvPr id="272" name="テキスト ボックス 271"/>
        <xdr:cNvSpPr txBox="1"/>
      </xdr:nvSpPr>
      <xdr:spPr>
        <a:xfrm>
          <a:off x="5579745" y="65024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3" name="直線コネクタ 272"/>
        <xdr:cNvCxnSpPr/>
      </xdr:nvCxnSpPr>
      <xdr:spPr>
        <a:xfrm>
          <a:off x="5805170" y="632142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94995" cy="258445"/>
    <xdr:sp macro="" textlink="">
      <xdr:nvSpPr>
        <xdr:cNvPr id="274" name="テキスト ボックス 273"/>
        <xdr:cNvSpPr txBox="1"/>
      </xdr:nvSpPr>
      <xdr:spPr>
        <a:xfrm>
          <a:off x="5280025" y="618299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131445</xdr:rowOff>
    </xdr:from>
    <xdr:to xmlns:xdr="http://schemas.openxmlformats.org/drawingml/2006/spreadsheetDrawing">
      <xdr:col>59</xdr:col>
      <xdr:colOff>50800</xdr:colOff>
      <xdr:row>35</xdr:row>
      <xdr:rowOff>131445</xdr:rowOff>
    </xdr:to>
    <xdr:cxnSp macro="">
      <xdr:nvCxnSpPr>
        <xdr:cNvPr id="275" name="直線コネクタ 274"/>
        <xdr:cNvCxnSpPr/>
      </xdr:nvCxnSpPr>
      <xdr:spPr>
        <a:xfrm>
          <a:off x="5805170" y="600265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94995" cy="259080"/>
    <xdr:sp macro="" textlink="">
      <xdr:nvSpPr>
        <xdr:cNvPr id="276" name="テキスト ボックス 275"/>
        <xdr:cNvSpPr txBox="1"/>
      </xdr:nvSpPr>
      <xdr:spPr>
        <a:xfrm>
          <a:off x="5280025" y="58642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7" name="直線コネクタ 276"/>
        <xdr:cNvCxnSpPr/>
      </xdr:nvCxnSpPr>
      <xdr:spPr>
        <a:xfrm>
          <a:off x="5805170" y="568388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5715</xdr:rowOff>
    </xdr:from>
    <xdr:ext cx="594995" cy="259080"/>
    <xdr:sp macro="" textlink="">
      <xdr:nvSpPr>
        <xdr:cNvPr id="278" name="テキスト ボックス 277"/>
        <xdr:cNvSpPr txBox="1"/>
      </xdr:nvSpPr>
      <xdr:spPr>
        <a:xfrm>
          <a:off x="5280025" y="55416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9" name="直線コネクタ 278"/>
        <xdr:cNvCxnSpPr/>
      </xdr:nvCxnSpPr>
      <xdr:spPr>
        <a:xfrm>
          <a:off x="5805170" y="536511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4995" cy="259080"/>
    <xdr:sp macro="" textlink="">
      <xdr:nvSpPr>
        <xdr:cNvPr id="280" name="テキスト ボックス 279"/>
        <xdr:cNvSpPr txBox="1"/>
      </xdr:nvSpPr>
      <xdr:spPr>
        <a:xfrm>
          <a:off x="5280025" y="52228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1" name="直線コネクタ 280"/>
        <xdr:cNvCxnSpPr/>
      </xdr:nvCxnSpPr>
      <xdr:spPr>
        <a:xfrm>
          <a:off x="5805170" y="50419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4995" cy="259080"/>
    <xdr:sp macro="" textlink="">
      <xdr:nvSpPr>
        <xdr:cNvPr id="282" name="テキスト ボックス 281"/>
        <xdr:cNvSpPr txBox="1"/>
      </xdr:nvSpPr>
      <xdr:spPr>
        <a:xfrm>
          <a:off x="5280025" y="49034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5805170" y="47231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84" name="テキスト ボックス 283"/>
        <xdr:cNvSpPr txBox="1"/>
      </xdr:nvSpPr>
      <xdr:spPr>
        <a:xfrm>
          <a:off x="5280025" y="45847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補助費等グラフ枠"/>
        <xdr:cNvSpPr/>
      </xdr:nvSpPr>
      <xdr:spPr>
        <a:xfrm>
          <a:off x="5805170" y="47231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30</xdr:row>
      <xdr:rowOff>120650</xdr:rowOff>
    </xdr:from>
    <xdr:to xmlns:xdr="http://schemas.openxmlformats.org/drawingml/2006/spreadsheetDrawing">
      <xdr:col>54</xdr:col>
      <xdr:colOff>167005</xdr:colOff>
      <xdr:row>38</xdr:row>
      <xdr:rowOff>92710</xdr:rowOff>
    </xdr:to>
    <xdr:cxnSp macro="">
      <xdr:nvCxnSpPr>
        <xdr:cNvPr id="286" name="直線コネクタ 285"/>
        <xdr:cNvCxnSpPr/>
      </xdr:nvCxnSpPr>
      <xdr:spPr>
        <a:xfrm flipV="1">
          <a:off x="9185275" y="5153660"/>
          <a:ext cx="0" cy="1313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96520</xdr:rowOff>
    </xdr:from>
    <xdr:ext cx="534035" cy="259080"/>
    <xdr:sp macro="" textlink="">
      <xdr:nvSpPr>
        <xdr:cNvPr id="287" name="補助費等最小値テキスト"/>
        <xdr:cNvSpPr txBox="1"/>
      </xdr:nvSpPr>
      <xdr:spPr>
        <a:xfrm>
          <a:off x="9236075" y="6470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54,425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92710</xdr:rowOff>
    </xdr:from>
    <xdr:to xmlns:xdr="http://schemas.openxmlformats.org/drawingml/2006/spreadsheetDrawing">
      <xdr:col>55</xdr:col>
      <xdr:colOff>88900</xdr:colOff>
      <xdr:row>38</xdr:row>
      <xdr:rowOff>92710</xdr:rowOff>
    </xdr:to>
    <xdr:cxnSp macro="">
      <xdr:nvCxnSpPr>
        <xdr:cNvPr id="288" name="直線コネクタ 287"/>
        <xdr:cNvCxnSpPr/>
      </xdr:nvCxnSpPr>
      <xdr:spPr>
        <a:xfrm>
          <a:off x="9119870" y="64668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67945</xdr:rowOff>
    </xdr:from>
    <xdr:ext cx="598170" cy="258445"/>
    <xdr:sp macro="" textlink="">
      <xdr:nvSpPr>
        <xdr:cNvPr id="289" name="補助費等最大値テキスト"/>
        <xdr:cNvSpPr txBox="1"/>
      </xdr:nvSpPr>
      <xdr:spPr>
        <a:xfrm>
          <a:off x="9236075" y="49333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465,666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120650</xdr:rowOff>
    </xdr:from>
    <xdr:to xmlns:xdr="http://schemas.openxmlformats.org/drawingml/2006/spreadsheetDrawing">
      <xdr:col>55</xdr:col>
      <xdr:colOff>88900</xdr:colOff>
      <xdr:row>30</xdr:row>
      <xdr:rowOff>120650</xdr:rowOff>
    </xdr:to>
    <xdr:cxnSp macro="">
      <xdr:nvCxnSpPr>
        <xdr:cNvPr id="290" name="直線コネクタ 289"/>
        <xdr:cNvCxnSpPr/>
      </xdr:nvCxnSpPr>
      <xdr:spPr>
        <a:xfrm>
          <a:off x="9119870" y="515366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84455</xdr:rowOff>
    </xdr:from>
    <xdr:to xmlns:xdr="http://schemas.openxmlformats.org/drawingml/2006/spreadsheetDrawing">
      <xdr:col>55</xdr:col>
      <xdr:colOff>0</xdr:colOff>
      <xdr:row>37</xdr:row>
      <xdr:rowOff>47625</xdr:rowOff>
    </xdr:to>
    <xdr:cxnSp macro="">
      <xdr:nvCxnSpPr>
        <xdr:cNvPr id="291" name="直線コネクタ 290"/>
        <xdr:cNvCxnSpPr/>
      </xdr:nvCxnSpPr>
      <xdr:spPr>
        <a:xfrm flipV="1">
          <a:off x="8464550" y="6123305"/>
          <a:ext cx="720725"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127000</xdr:rowOff>
    </xdr:from>
    <xdr:ext cx="598170" cy="258445"/>
    <xdr:sp macro="" textlink="">
      <xdr:nvSpPr>
        <xdr:cNvPr id="292" name="補助費等平均値テキスト"/>
        <xdr:cNvSpPr txBox="1"/>
      </xdr:nvSpPr>
      <xdr:spPr>
        <a:xfrm>
          <a:off x="9236075" y="6165850"/>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148590</xdr:rowOff>
    </xdr:from>
    <xdr:to xmlns:xdr="http://schemas.openxmlformats.org/drawingml/2006/spreadsheetDrawing">
      <xdr:col>55</xdr:col>
      <xdr:colOff>50800</xdr:colOff>
      <xdr:row>37</xdr:row>
      <xdr:rowOff>78740</xdr:rowOff>
    </xdr:to>
    <xdr:sp macro="" textlink="">
      <xdr:nvSpPr>
        <xdr:cNvPr id="293" name="フローチャート: 判断 292"/>
        <xdr:cNvSpPr/>
      </xdr:nvSpPr>
      <xdr:spPr>
        <a:xfrm>
          <a:off x="9157970" y="618744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37</xdr:row>
      <xdr:rowOff>47625</xdr:rowOff>
    </xdr:from>
    <xdr:to xmlns:xdr="http://schemas.openxmlformats.org/drawingml/2006/spreadsheetDrawing">
      <xdr:col>50</xdr:col>
      <xdr:colOff>114300</xdr:colOff>
      <xdr:row>37</xdr:row>
      <xdr:rowOff>52705</xdr:rowOff>
    </xdr:to>
    <xdr:cxnSp macro="">
      <xdr:nvCxnSpPr>
        <xdr:cNvPr id="294" name="直線コネクタ 293"/>
        <xdr:cNvCxnSpPr/>
      </xdr:nvCxnSpPr>
      <xdr:spPr>
        <a:xfrm flipV="1">
          <a:off x="7682230" y="6254115"/>
          <a:ext cx="7823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15240</xdr:rowOff>
    </xdr:from>
    <xdr:to xmlns:xdr="http://schemas.openxmlformats.org/drawingml/2006/spreadsheetDrawing">
      <xdr:col>50</xdr:col>
      <xdr:colOff>165100</xdr:colOff>
      <xdr:row>37</xdr:row>
      <xdr:rowOff>116840</xdr:rowOff>
    </xdr:to>
    <xdr:sp macro="" textlink="">
      <xdr:nvSpPr>
        <xdr:cNvPr id="295" name="フローチャート: 判断 294"/>
        <xdr:cNvSpPr/>
      </xdr:nvSpPr>
      <xdr:spPr>
        <a:xfrm>
          <a:off x="8413750" y="622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107950</xdr:rowOff>
    </xdr:from>
    <xdr:ext cx="598170" cy="258445"/>
    <xdr:sp macro="" textlink="">
      <xdr:nvSpPr>
        <xdr:cNvPr id="296" name="テキスト ボックス 295"/>
        <xdr:cNvSpPr txBox="1"/>
      </xdr:nvSpPr>
      <xdr:spPr>
        <a:xfrm>
          <a:off x="8188325" y="63144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52705</xdr:rowOff>
    </xdr:from>
    <xdr:to xmlns:xdr="http://schemas.openxmlformats.org/drawingml/2006/spreadsheetDrawing">
      <xdr:col>45</xdr:col>
      <xdr:colOff>167005</xdr:colOff>
      <xdr:row>37</xdr:row>
      <xdr:rowOff>99060</xdr:rowOff>
    </xdr:to>
    <xdr:cxnSp macro="">
      <xdr:nvCxnSpPr>
        <xdr:cNvPr id="297" name="直線コネクタ 296"/>
        <xdr:cNvCxnSpPr/>
      </xdr:nvCxnSpPr>
      <xdr:spPr>
        <a:xfrm flipV="1">
          <a:off x="6898005" y="6259195"/>
          <a:ext cx="784225"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20320</xdr:rowOff>
    </xdr:from>
    <xdr:to xmlns:xdr="http://schemas.openxmlformats.org/drawingml/2006/spreadsheetDrawing">
      <xdr:col>46</xdr:col>
      <xdr:colOff>38100</xdr:colOff>
      <xdr:row>37</xdr:row>
      <xdr:rowOff>121920</xdr:rowOff>
    </xdr:to>
    <xdr:sp macro="" textlink="">
      <xdr:nvSpPr>
        <xdr:cNvPr id="298" name="フローチャート: 判断 297"/>
        <xdr:cNvSpPr/>
      </xdr:nvSpPr>
      <xdr:spPr>
        <a:xfrm>
          <a:off x="7642225" y="622681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113030</xdr:rowOff>
    </xdr:from>
    <xdr:ext cx="598170" cy="259080"/>
    <xdr:sp macro="" textlink="">
      <xdr:nvSpPr>
        <xdr:cNvPr id="299" name="テキスト ボックス 298"/>
        <xdr:cNvSpPr txBox="1"/>
      </xdr:nvSpPr>
      <xdr:spPr>
        <a:xfrm>
          <a:off x="7416800" y="63195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121920</xdr:rowOff>
    </xdr:from>
    <xdr:to xmlns:xdr="http://schemas.openxmlformats.org/drawingml/2006/spreadsheetDrawing">
      <xdr:col>41</xdr:col>
      <xdr:colOff>50800</xdr:colOff>
      <xdr:row>37</xdr:row>
      <xdr:rowOff>99060</xdr:rowOff>
    </xdr:to>
    <xdr:cxnSp macro="">
      <xdr:nvCxnSpPr>
        <xdr:cNvPr id="300" name="直線コネクタ 299"/>
        <xdr:cNvCxnSpPr/>
      </xdr:nvCxnSpPr>
      <xdr:spPr>
        <a:xfrm>
          <a:off x="6126480" y="5993130"/>
          <a:ext cx="771525" cy="312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42545</xdr:rowOff>
    </xdr:from>
    <xdr:to xmlns:xdr="http://schemas.openxmlformats.org/drawingml/2006/spreadsheetDrawing">
      <xdr:col>41</xdr:col>
      <xdr:colOff>101600</xdr:colOff>
      <xdr:row>37</xdr:row>
      <xdr:rowOff>144145</xdr:rowOff>
    </xdr:to>
    <xdr:sp macro="" textlink="">
      <xdr:nvSpPr>
        <xdr:cNvPr id="301" name="フローチャート: 判断 300"/>
        <xdr:cNvSpPr/>
      </xdr:nvSpPr>
      <xdr:spPr>
        <a:xfrm>
          <a:off x="6847205"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160655</xdr:rowOff>
    </xdr:from>
    <xdr:ext cx="598170" cy="259080"/>
    <xdr:sp macro="" textlink="">
      <xdr:nvSpPr>
        <xdr:cNvPr id="302" name="テキスト ボックス 301"/>
        <xdr:cNvSpPr txBox="1"/>
      </xdr:nvSpPr>
      <xdr:spPr>
        <a:xfrm>
          <a:off x="6645275" y="60318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55245</xdr:rowOff>
    </xdr:from>
    <xdr:to xmlns:xdr="http://schemas.openxmlformats.org/drawingml/2006/spreadsheetDrawing">
      <xdr:col>36</xdr:col>
      <xdr:colOff>165100</xdr:colOff>
      <xdr:row>35</xdr:row>
      <xdr:rowOff>156845</xdr:rowOff>
    </xdr:to>
    <xdr:sp macro="" textlink="">
      <xdr:nvSpPr>
        <xdr:cNvPr id="303" name="フローチャート: 判断 302"/>
        <xdr:cNvSpPr/>
      </xdr:nvSpPr>
      <xdr:spPr>
        <a:xfrm>
          <a:off x="6075680" y="592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1905</xdr:rowOff>
    </xdr:from>
    <xdr:ext cx="598170" cy="259080"/>
    <xdr:sp macro="" textlink="">
      <xdr:nvSpPr>
        <xdr:cNvPr id="304" name="テキスト ボックス 303"/>
        <xdr:cNvSpPr txBox="1"/>
      </xdr:nvSpPr>
      <xdr:spPr>
        <a:xfrm>
          <a:off x="5850255" y="57054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207,855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901827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1365" cy="259080"/>
    <xdr:sp macro="" textlink="">
      <xdr:nvSpPr>
        <xdr:cNvPr id="306" name="テキスト ボックス 305"/>
        <xdr:cNvSpPr txBox="1"/>
      </xdr:nvSpPr>
      <xdr:spPr>
        <a:xfrm>
          <a:off x="8297545"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41</xdr:row>
      <xdr:rowOff>80010</xdr:rowOff>
    </xdr:from>
    <xdr:ext cx="762000" cy="259080"/>
    <xdr:sp macro="" textlink="">
      <xdr:nvSpPr>
        <xdr:cNvPr id="307" name="テキスト ボックス 306"/>
        <xdr:cNvSpPr txBox="1"/>
      </xdr:nvSpPr>
      <xdr:spPr>
        <a:xfrm>
          <a:off x="751522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08" name="テキスト ボックス 307"/>
        <xdr:cNvSpPr txBox="1"/>
      </xdr:nvSpPr>
      <xdr:spPr>
        <a:xfrm>
          <a:off x="67310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1365" cy="259080"/>
    <xdr:sp macro="" textlink="">
      <xdr:nvSpPr>
        <xdr:cNvPr id="309" name="テキスト ボックス 308"/>
        <xdr:cNvSpPr txBox="1"/>
      </xdr:nvSpPr>
      <xdr:spPr>
        <a:xfrm>
          <a:off x="5959475"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33655</xdr:rowOff>
    </xdr:from>
    <xdr:to xmlns:xdr="http://schemas.openxmlformats.org/drawingml/2006/spreadsheetDrawing">
      <xdr:col>55</xdr:col>
      <xdr:colOff>50800</xdr:colOff>
      <xdr:row>36</xdr:row>
      <xdr:rowOff>135255</xdr:rowOff>
    </xdr:to>
    <xdr:sp macro="" textlink="">
      <xdr:nvSpPr>
        <xdr:cNvPr id="310" name="楕円 309"/>
        <xdr:cNvSpPr/>
      </xdr:nvSpPr>
      <xdr:spPr>
        <a:xfrm>
          <a:off x="9157970" y="607250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56515</xdr:rowOff>
    </xdr:from>
    <xdr:ext cx="598170" cy="259080"/>
    <xdr:sp macro="" textlink="">
      <xdr:nvSpPr>
        <xdr:cNvPr id="311" name="補助費等該当値テキスト"/>
        <xdr:cNvSpPr txBox="1"/>
      </xdr:nvSpPr>
      <xdr:spPr>
        <a:xfrm>
          <a:off x="9236075" y="59277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167640</xdr:rowOff>
    </xdr:from>
    <xdr:to xmlns:xdr="http://schemas.openxmlformats.org/drawingml/2006/spreadsheetDrawing">
      <xdr:col>50</xdr:col>
      <xdr:colOff>165100</xdr:colOff>
      <xdr:row>37</xdr:row>
      <xdr:rowOff>98425</xdr:rowOff>
    </xdr:to>
    <xdr:sp macro="" textlink="">
      <xdr:nvSpPr>
        <xdr:cNvPr id="312" name="楕円 311"/>
        <xdr:cNvSpPr/>
      </xdr:nvSpPr>
      <xdr:spPr>
        <a:xfrm>
          <a:off x="8413750" y="62064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114935</xdr:rowOff>
    </xdr:from>
    <xdr:ext cx="598170" cy="259080"/>
    <xdr:sp macro="" textlink="">
      <xdr:nvSpPr>
        <xdr:cNvPr id="313" name="テキスト ボックス 312"/>
        <xdr:cNvSpPr txBox="1"/>
      </xdr:nvSpPr>
      <xdr:spPr>
        <a:xfrm>
          <a:off x="8188325" y="59861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1905</xdr:rowOff>
    </xdr:from>
    <xdr:to xmlns:xdr="http://schemas.openxmlformats.org/drawingml/2006/spreadsheetDrawing">
      <xdr:col>46</xdr:col>
      <xdr:colOff>38100</xdr:colOff>
      <xdr:row>37</xdr:row>
      <xdr:rowOff>103505</xdr:rowOff>
    </xdr:to>
    <xdr:sp macro="" textlink="">
      <xdr:nvSpPr>
        <xdr:cNvPr id="314" name="楕円 313"/>
        <xdr:cNvSpPr/>
      </xdr:nvSpPr>
      <xdr:spPr>
        <a:xfrm>
          <a:off x="7642225" y="620839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120015</xdr:rowOff>
    </xdr:from>
    <xdr:ext cx="598170" cy="259080"/>
    <xdr:sp macro="" textlink="">
      <xdr:nvSpPr>
        <xdr:cNvPr id="315" name="テキスト ボックス 314"/>
        <xdr:cNvSpPr txBox="1"/>
      </xdr:nvSpPr>
      <xdr:spPr>
        <a:xfrm>
          <a:off x="7416800" y="59912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48260</xdr:rowOff>
    </xdr:from>
    <xdr:to xmlns:xdr="http://schemas.openxmlformats.org/drawingml/2006/spreadsheetDrawing">
      <xdr:col>41</xdr:col>
      <xdr:colOff>101600</xdr:colOff>
      <xdr:row>37</xdr:row>
      <xdr:rowOff>149860</xdr:rowOff>
    </xdr:to>
    <xdr:sp macro="" textlink="">
      <xdr:nvSpPr>
        <xdr:cNvPr id="316" name="楕円 315"/>
        <xdr:cNvSpPr/>
      </xdr:nvSpPr>
      <xdr:spPr>
        <a:xfrm>
          <a:off x="6847205"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140970</xdr:rowOff>
    </xdr:from>
    <xdr:ext cx="598170" cy="258445"/>
    <xdr:sp macro="" textlink="">
      <xdr:nvSpPr>
        <xdr:cNvPr id="317" name="テキスト ボックス 316"/>
        <xdr:cNvSpPr txBox="1"/>
      </xdr:nvSpPr>
      <xdr:spPr>
        <a:xfrm>
          <a:off x="6645275" y="63474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71120</xdr:rowOff>
    </xdr:from>
    <xdr:to xmlns:xdr="http://schemas.openxmlformats.org/drawingml/2006/spreadsheetDrawing">
      <xdr:col>36</xdr:col>
      <xdr:colOff>165100</xdr:colOff>
      <xdr:row>36</xdr:row>
      <xdr:rowOff>1270</xdr:rowOff>
    </xdr:to>
    <xdr:sp macro="" textlink="">
      <xdr:nvSpPr>
        <xdr:cNvPr id="318" name="楕円 317"/>
        <xdr:cNvSpPr/>
      </xdr:nvSpPr>
      <xdr:spPr>
        <a:xfrm>
          <a:off x="6075680" y="5942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163830</xdr:rowOff>
    </xdr:from>
    <xdr:ext cx="598170" cy="258445"/>
    <xdr:sp macro="" textlink="">
      <xdr:nvSpPr>
        <xdr:cNvPr id="319" name="テキスト ボックス 318"/>
        <xdr:cNvSpPr txBox="1"/>
      </xdr:nvSpPr>
      <xdr:spPr>
        <a:xfrm>
          <a:off x="5850255" y="60350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5805170" y="72694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140335</xdr:rowOff>
    </xdr:to>
    <xdr:sp macro="" textlink="">
      <xdr:nvSpPr>
        <xdr:cNvPr id="321" name="正方形/長方形 320"/>
        <xdr:cNvSpPr/>
      </xdr:nvSpPr>
      <xdr:spPr>
        <a:xfrm>
          <a:off x="590867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590867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140335</xdr:rowOff>
    </xdr:to>
    <xdr:sp macro="" textlink="">
      <xdr:nvSpPr>
        <xdr:cNvPr id="323" name="正方形/長方形 322"/>
        <xdr:cNvSpPr/>
      </xdr:nvSpPr>
      <xdr:spPr>
        <a:xfrm>
          <a:off x="680720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680720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140335</xdr:rowOff>
    </xdr:to>
    <xdr:sp macro="" textlink="">
      <xdr:nvSpPr>
        <xdr:cNvPr id="325" name="正方形/長方形 324"/>
        <xdr:cNvSpPr/>
      </xdr:nvSpPr>
      <xdr:spPr>
        <a:xfrm>
          <a:off x="780923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780923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5805170" y="80759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885" cy="225425"/>
    <xdr:sp macro="" textlink="">
      <xdr:nvSpPr>
        <xdr:cNvPr id="328" name="テキスト ボックス 327"/>
        <xdr:cNvSpPr txBox="1"/>
      </xdr:nvSpPr>
      <xdr:spPr>
        <a:xfrm>
          <a:off x="576707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5805170" y="103124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140335</xdr:rowOff>
    </xdr:from>
    <xdr:to xmlns:xdr="http://schemas.openxmlformats.org/drawingml/2006/spreadsheetDrawing">
      <xdr:col>59</xdr:col>
      <xdr:colOff>50800</xdr:colOff>
      <xdr:row>58</xdr:row>
      <xdr:rowOff>140335</xdr:rowOff>
    </xdr:to>
    <xdr:cxnSp macro="">
      <xdr:nvCxnSpPr>
        <xdr:cNvPr id="330" name="直線コネクタ 329"/>
        <xdr:cNvCxnSpPr/>
      </xdr:nvCxnSpPr>
      <xdr:spPr>
        <a:xfrm>
          <a:off x="5805170" y="986726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167640</xdr:rowOff>
    </xdr:from>
    <xdr:ext cx="248285" cy="259080"/>
    <xdr:sp macro="" textlink="">
      <xdr:nvSpPr>
        <xdr:cNvPr id="331" name="テキスト ボックス 330"/>
        <xdr:cNvSpPr txBox="1"/>
      </xdr:nvSpPr>
      <xdr:spPr>
        <a:xfrm>
          <a:off x="5579745" y="97269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2" name="直線コネクタ 331"/>
        <xdr:cNvCxnSpPr/>
      </xdr:nvCxnSpPr>
      <xdr:spPr>
        <a:xfrm>
          <a:off x="5805170" y="94170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4995" cy="258445"/>
    <xdr:sp macro="" textlink="">
      <xdr:nvSpPr>
        <xdr:cNvPr id="333" name="テキスト ボックス 332"/>
        <xdr:cNvSpPr txBox="1"/>
      </xdr:nvSpPr>
      <xdr:spPr>
        <a:xfrm>
          <a:off x="5280025" y="927862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4" name="直線コネクタ 333"/>
        <xdr:cNvCxnSpPr/>
      </xdr:nvCxnSpPr>
      <xdr:spPr>
        <a:xfrm>
          <a:off x="5805170" y="897128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4995" cy="259080"/>
    <xdr:sp macro="" textlink="">
      <xdr:nvSpPr>
        <xdr:cNvPr id="335" name="テキスト ボックス 334"/>
        <xdr:cNvSpPr txBox="1"/>
      </xdr:nvSpPr>
      <xdr:spPr>
        <a:xfrm>
          <a:off x="5280025" y="88328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140335</xdr:rowOff>
    </xdr:from>
    <xdr:to xmlns:xdr="http://schemas.openxmlformats.org/drawingml/2006/spreadsheetDrawing">
      <xdr:col>59</xdr:col>
      <xdr:colOff>50800</xdr:colOff>
      <xdr:row>50</xdr:row>
      <xdr:rowOff>140335</xdr:rowOff>
    </xdr:to>
    <xdr:cxnSp macro="">
      <xdr:nvCxnSpPr>
        <xdr:cNvPr id="336" name="直線コネクタ 335"/>
        <xdr:cNvCxnSpPr/>
      </xdr:nvCxnSpPr>
      <xdr:spPr>
        <a:xfrm>
          <a:off x="5805170" y="852614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167640</xdr:rowOff>
    </xdr:from>
    <xdr:ext cx="594995" cy="259080"/>
    <xdr:sp macro="" textlink="">
      <xdr:nvSpPr>
        <xdr:cNvPr id="337" name="テキスト ボックス 336"/>
        <xdr:cNvSpPr txBox="1"/>
      </xdr:nvSpPr>
      <xdr:spPr>
        <a:xfrm>
          <a:off x="5280025" y="83858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5805170" y="80759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39" name="テキスト ボックス 338"/>
        <xdr:cNvSpPr txBox="1"/>
      </xdr:nvSpPr>
      <xdr:spPr>
        <a:xfrm>
          <a:off x="5280025" y="79375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普通建設事業費グラフ枠"/>
        <xdr:cNvSpPr/>
      </xdr:nvSpPr>
      <xdr:spPr>
        <a:xfrm>
          <a:off x="5805170" y="80759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51</xdr:row>
      <xdr:rowOff>139065</xdr:rowOff>
    </xdr:from>
    <xdr:to xmlns:xdr="http://schemas.openxmlformats.org/drawingml/2006/spreadsheetDrawing">
      <xdr:col>54</xdr:col>
      <xdr:colOff>167005</xdr:colOff>
      <xdr:row>58</xdr:row>
      <xdr:rowOff>120650</xdr:rowOff>
    </xdr:to>
    <xdr:cxnSp macro="">
      <xdr:nvCxnSpPr>
        <xdr:cNvPr id="341" name="直線コネクタ 340"/>
        <xdr:cNvCxnSpPr/>
      </xdr:nvCxnSpPr>
      <xdr:spPr>
        <a:xfrm flipV="1">
          <a:off x="9185275" y="8692515"/>
          <a:ext cx="0" cy="1155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125095</xdr:rowOff>
    </xdr:from>
    <xdr:ext cx="469265" cy="258445"/>
    <xdr:sp macro="" textlink="">
      <xdr:nvSpPr>
        <xdr:cNvPr id="342" name="普通建設事業費最小値テキスト"/>
        <xdr:cNvSpPr txBox="1"/>
      </xdr:nvSpPr>
      <xdr:spPr>
        <a:xfrm>
          <a:off x="9236075" y="98520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120650</xdr:rowOff>
    </xdr:from>
    <xdr:to xmlns:xdr="http://schemas.openxmlformats.org/drawingml/2006/spreadsheetDrawing">
      <xdr:col>55</xdr:col>
      <xdr:colOff>88900</xdr:colOff>
      <xdr:row>58</xdr:row>
      <xdr:rowOff>120650</xdr:rowOff>
    </xdr:to>
    <xdr:cxnSp macro="">
      <xdr:nvCxnSpPr>
        <xdr:cNvPr id="343" name="直線コネクタ 342"/>
        <xdr:cNvCxnSpPr/>
      </xdr:nvCxnSpPr>
      <xdr:spPr>
        <a:xfrm>
          <a:off x="9119870" y="98475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85725</xdr:rowOff>
    </xdr:from>
    <xdr:ext cx="598170" cy="258445"/>
    <xdr:sp macro="" textlink="">
      <xdr:nvSpPr>
        <xdr:cNvPr id="344" name="普通建設事業費最大値テキスト"/>
        <xdr:cNvSpPr txBox="1"/>
      </xdr:nvSpPr>
      <xdr:spPr>
        <a:xfrm>
          <a:off x="9236075" y="84715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525,194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139065</xdr:rowOff>
    </xdr:from>
    <xdr:to xmlns:xdr="http://schemas.openxmlformats.org/drawingml/2006/spreadsheetDrawing">
      <xdr:col>55</xdr:col>
      <xdr:colOff>88900</xdr:colOff>
      <xdr:row>51</xdr:row>
      <xdr:rowOff>139065</xdr:rowOff>
    </xdr:to>
    <xdr:cxnSp macro="">
      <xdr:nvCxnSpPr>
        <xdr:cNvPr id="345" name="直線コネクタ 344"/>
        <xdr:cNvCxnSpPr/>
      </xdr:nvCxnSpPr>
      <xdr:spPr>
        <a:xfrm>
          <a:off x="9119870" y="869251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5715</xdr:rowOff>
    </xdr:from>
    <xdr:to xmlns:xdr="http://schemas.openxmlformats.org/drawingml/2006/spreadsheetDrawing">
      <xdr:col>55</xdr:col>
      <xdr:colOff>0</xdr:colOff>
      <xdr:row>58</xdr:row>
      <xdr:rowOff>27305</xdr:rowOff>
    </xdr:to>
    <xdr:cxnSp macro="">
      <xdr:nvCxnSpPr>
        <xdr:cNvPr id="346" name="直線コネクタ 345"/>
        <xdr:cNvCxnSpPr/>
      </xdr:nvCxnSpPr>
      <xdr:spPr>
        <a:xfrm flipV="1">
          <a:off x="8464550" y="9732645"/>
          <a:ext cx="72072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25400</xdr:rowOff>
    </xdr:from>
    <xdr:ext cx="598170" cy="259080"/>
    <xdr:sp macro="" textlink="">
      <xdr:nvSpPr>
        <xdr:cNvPr id="347" name="普通建設事業費平均値テキスト"/>
        <xdr:cNvSpPr txBox="1"/>
      </xdr:nvSpPr>
      <xdr:spPr>
        <a:xfrm>
          <a:off x="9236075" y="9417050"/>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2540</xdr:rowOff>
    </xdr:from>
    <xdr:to xmlns:xdr="http://schemas.openxmlformats.org/drawingml/2006/spreadsheetDrawing">
      <xdr:col>55</xdr:col>
      <xdr:colOff>50800</xdr:colOff>
      <xdr:row>57</xdr:row>
      <xdr:rowOff>104140</xdr:rowOff>
    </xdr:to>
    <xdr:sp macro="" textlink="">
      <xdr:nvSpPr>
        <xdr:cNvPr id="348" name="フローチャート: 判断 347"/>
        <xdr:cNvSpPr/>
      </xdr:nvSpPr>
      <xdr:spPr>
        <a:xfrm>
          <a:off x="9157970" y="956183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55</xdr:row>
      <xdr:rowOff>132080</xdr:rowOff>
    </xdr:from>
    <xdr:to xmlns:xdr="http://schemas.openxmlformats.org/drawingml/2006/spreadsheetDrawing">
      <xdr:col>50</xdr:col>
      <xdr:colOff>114300</xdr:colOff>
      <xdr:row>58</xdr:row>
      <xdr:rowOff>27305</xdr:rowOff>
    </xdr:to>
    <xdr:cxnSp macro="">
      <xdr:nvCxnSpPr>
        <xdr:cNvPr id="349" name="直線コネクタ 348"/>
        <xdr:cNvCxnSpPr/>
      </xdr:nvCxnSpPr>
      <xdr:spPr>
        <a:xfrm>
          <a:off x="7682230" y="9356090"/>
          <a:ext cx="782320" cy="398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22860</xdr:rowOff>
    </xdr:from>
    <xdr:to xmlns:xdr="http://schemas.openxmlformats.org/drawingml/2006/spreadsheetDrawing">
      <xdr:col>50</xdr:col>
      <xdr:colOff>165100</xdr:colOff>
      <xdr:row>57</xdr:row>
      <xdr:rowOff>124460</xdr:rowOff>
    </xdr:to>
    <xdr:sp macro="" textlink="">
      <xdr:nvSpPr>
        <xdr:cNvPr id="350" name="フローチャート: 判断 349"/>
        <xdr:cNvSpPr/>
      </xdr:nvSpPr>
      <xdr:spPr>
        <a:xfrm>
          <a:off x="841375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140970</xdr:rowOff>
    </xdr:from>
    <xdr:ext cx="598170" cy="258445"/>
    <xdr:sp macro="" textlink="">
      <xdr:nvSpPr>
        <xdr:cNvPr id="351" name="テキスト ボックス 350"/>
        <xdr:cNvSpPr txBox="1"/>
      </xdr:nvSpPr>
      <xdr:spPr>
        <a:xfrm>
          <a:off x="8188325" y="93649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132080</xdr:rowOff>
    </xdr:from>
    <xdr:to xmlns:xdr="http://schemas.openxmlformats.org/drawingml/2006/spreadsheetDrawing">
      <xdr:col>45</xdr:col>
      <xdr:colOff>167005</xdr:colOff>
      <xdr:row>57</xdr:row>
      <xdr:rowOff>37465</xdr:rowOff>
    </xdr:to>
    <xdr:cxnSp macro="">
      <xdr:nvCxnSpPr>
        <xdr:cNvPr id="352" name="直線コネクタ 351"/>
        <xdr:cNvCxnSpPr/>
      </xdr:nvCxnSpPr>
      <xdr:spPr>
        <a:xfrm flipV="1">
          <a:off x="6898005" y="9356090"/>
          <a:ext cx="784225" cy="240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51435</xdr:rowOff>
    </xdr:from>
    <xdr:to xmlns:xdr="http://schemas.openxmlformats.org/drawingml/2006/spreadsheetDrawing">
      <xdr:col>46</xdr:col>
      <xdr:colOff>38100</xdr:colOff>
      <xdr:row>57</xdr:row>
      <xdr:rowOff>153035</xdr:rowOff>
    </xdr:to>
    <xdr:sp macro="" textlink="">
      <xdr:nvSpPr>
        <xdr:cNvPr id="353" name="フローチャート: 判断 352"/>
        <xdr:cNvSpPr/>
      </xdr:nvSpPr>
      <xdr:spPr>
        <a:xfrm>
          <a:off x="7642225" y="961072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144145</xdr:rowOff>
    </xdr:from>
    <xdr:ext cx="534035" cy="258445"/>
    <xdr:sp macro="" textlink="">
      <xdr:nvSpPr>
        <xdr:cNvPr id="354" name="テキスト ボックス 353"/>
        <xdr:cNvSpPr txBox="1"/>
      </xdr:nvSpPr>
      <xdr:spPr>
        <a:xfrm>
          <a:off x="7449185" y="97034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147955</xdr:rowOff>
    </xdr:from>
    <xdr:to xmlns:xdr="http://schemas.openxmlformats.org/drawingml/2006/spreadsheetDrawing">
      <xdr:col>41</xdr:col>
      <xdr:colOff>50800</xdr:colOff>
      <xdr:row>57</xdr:row>
      <xdr:rowOff>37465</xdr:rowOff>
    </xdr:to>
    <xdr:cxnSp macro="">
      <xdr:nvCxnSpPr>
        <xdr:cNvPr id="355" name="直線コネクタ 354"/>
        <xdr:cNvCxnSpPr/>
      </xdr:nvCxnSpPr>
      <xdr:spPr>
        <a:xfrm>
          <a:off x="6126480" y="9539605"/>
          <a:ext cx="77152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36830</xdr:rowOff>
    </xdr:from>
    <xdr:to xmlns:xdr="http://schemas.openxmlformats.org/drawingml/2006/spreadsheetDrawing">
      <xdr:col>41</xdr:col>
      <xdr:colOff>101600</xdr:colOff>
      <xdr:row>57</xdr:row>
      <xdr:rowOff>138430</xdr:rowOff>
    </xdr:to>
    <xdr:sp macro="" textlink="">
      <xdr:nvSpPr>
        <xdr:cNvPr id="356" name="フローチャート: 判断 355"/>
        <xdr:cNvSpPr/>
      </xdr:nvSpPr>
      <xdr:spPr>
        <a:xfrm>
          <a:off x="6847205" y="959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129540</xdr:rowOff>
    </xdr:from>
    <xdr:ext cx="534035" cy="258445"/>
    <xdr:sp macro="" textlink="">
      <xdr:nvSpPr>
        <xdr:cNvPr id="357" name="テキスト ボックス 356"/>
        <xdr:cNvSpPr txBox="1"/>
      </xdr:nvSpPr>
      <xdr:spPr>
        <a:xfrm>
          <a:off x="6677660" y="9688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163830</xdr:rowOff>
    </xdr:from>
    <xdr:to xmlns:xdr="http://schemas.openxmlformats.org/drawingml/2006/spreadsheetDrawing">
      <xdr:col>36</xdr:col>
      <xdr:colOff>165100</xdr:colOff>
      <xdr:row>57</xdr:row>
      <xdr:rowOff>93980</xdr:rowOff>
    </xdr:to>
    <xdr:sp macro="" textlink="">
      <xdr:nvSpPr>
        <xdr:cNvPr id="358" name="フローチャート: 判断 357"/>
        <xdr:cNvSpPr/>
      </xdr:nvSpPr>
      <xdr:spPr>
        <a:xfrm>
          <a:off x="6075680" y="9555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85090</xdr:rowOff>
    </xdr:from>
    <xdr:ext cx="598170" cy="258445"/>
    <xdr:sp macro="" textlink="">
      <xdr:nvSpPr>
        <xdr:cNvPr id="359" name="テキスト ボックス 358"/>
        <xdr:cNvSpPr txBox="1"/>
      </xdr:nvSpPr>
      <xdr:spPr>
        <a:xfrm>
          <a:off x="5850255" y="96443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117,234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901827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1365" cy="259080"/>
    <xdr:sp macro="" textlink="">
      <xdr:nvSpPr>
        <xdr:cNvPr id="361" name="テキスト ボックス 360"/>
        <xdr:cNvSpPr txBox="1"/>
      </xdr:nvSpPr>
      <xdr:spPr>
        <a:xfrm>
          <a:off x="8297545"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61</xdr:row>
      <xdr:rowOff>80010</xdr:rowOff>
    </xdr:from>
    <xdr:ext cx="762000" cy="259080"/>
    <xdr:sp macro="" textlink="">
      <xdr:nvSpPr>
        <xdr:cNvPr id="362" name="テキスト ボックス 361"/>
        <xdr:cNvSpPr txBox="1"/>
      </xdr:nvSpPr>
      <xdr:spPr>
        <a:xfrm>
          <a:off x="751522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63" name="テキスト ボックス 362"/>
        <xdr:cNvSpPr txBox="1"/>
      </xdr:nvSpPr>
      <xdr:spPr>
        <a:xfrm>
          <a:off x="67310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1365" cy="259080"/>
    <xdr:sp macro="" textlink="">
      <xdr:nvSpPr>
        <xdr:cNvPr id="364" name="テキスト ボックス 363"/>
        <xdr:cNvSpPr txBox="1"/>
      </xdr:nvSpPr>
      <xdr:spPr>
        <a:xfrm>
          <a:off x="5959475"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126365</xdr:rowOff>
    </xdr:from>
    <xdr:to xmlns:xdr="http://schemas.openxmlformats.org/drawingml/2006/spreadsheetDrawing">
      <xdr:col>55</xdr:col>
      <xdr:colOff>50800</xdr:colOff>
      <xdr:row>58</xdr:row>
      <xdr:rowOff>56515</xdr:rowOff>
    </xdr:to>
    <xdr:sp macro="" textlink="">
      <xdr:nvSpPr>
        <xdr:cNvPr id="365" name="楕円 364"/>
        <xdr:cNvSpPr/>
      </xdr:nvSpPr>
      <xdr:spPr>
        <a:xfrm>
          <a:off x="9157970" y="968565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41275</xdr:rowOff>
    </xdr:from>
    <xdr:ext cx="534035" cy="259080"/>
    <xdr:sp macro="" textlink="">
      <xdr:nvSpPr>
        <xdr:cNvPr id="366" name="普通建設事業費該当値テキスト"/>
        <xdr:cNvSpPr txBox="1"/>
      </xdr:nvSpPr>
      <xdr:spPr>
        <a:xfrm>
          <a:off x="9236075" y="9600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147955</xdr:rowOff>
    </xdr:from>
    <xdr:to xmlns:xdr="http://schemas.openxmlformats.org/drawingml/2006/spreadsheetDrawing">
      <xdr:col>50</xdr:col>
      <xdr:colOff>165100</xdr:colOff>
      <xdr:row>58</xdr:row>
      <xdr:rowOff>78105</xdr:rowOff>
    </xdr:to>
    <xdr:sp macro="" textlink="">
      <xdr:nvSpPr>
        <xdr:cNvPr id="367" name="楕円 366"/>
        <xdr:cNvSpPr/>
      </xdr:nvSpPr>
      <xdr:spPr>
        <a:xfrm>
          <a:off x="8413750" y="9707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69215</xdr:rowOff>
    </xdr:from>
    <xdr:ext cx="534035" cy="258445"/>
    <xdr:sp macro="" textlink="">
      <xdr:nvSpPr>
        <xdr:cNvPr id="368" name="テキスト ボックス 367"/>
        <xdr:cNvSpPr txBox="1"/>
      </xdr:nvSpPr>
      <xdr:spPr>
        <a:xfrm>
          <a:off x="8220710" y="97961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81280</xdr:rowOff>
    </xdr:from>
    <xdr:to xmlns:xdr="http://schemas.openxmlformats.org/drawingml/2006/spreadsheetDrawing">
      <xdr:col>46</xdr:col>
      <xdr:colOff>38100</xdr:colOff>
      <xdr:row>56</xdr:row>
      <xdr:rowOff>11430</xdr:rowOff>
    </xdr:to>
    <xdr:sp macro="" textlink="">
      <xdr:nvSpPr>
        <xdr:cNvPr id="369" name="楕円 368"/>
        <xdr:cNvSpPr/>
      </xdr:nvSpPr>
      <xdr:spPr>
        <a:xfrm>
          <a:off x="7642225" y="930529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54</xdr:row>
      <xdr:rowOff>28575</xdr:rowOff>
    </xdr:from>
    <xdr:ext cx="598170" cy="258445"/>
    <xdr:sp macro="" textlink="">
      <xdr:nvSpPr>
        <xdr:cNvPr id="370" name="テキスト ボックス 369"/>
        <xdr:cNvSpPr txBox="1"/>
      </xdr:nvSpPr>
      <xdr:spPr>
        <a:xfrm>
          <a:off x="7416800" y="90849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158750</xdr:rowOff>
    </xdr:from>
    <xdr:to xmlns:xdr="http://schemas.openxmlformats.org/drawingml/2006/spreadsheetDrawing">
      <xdr:col>41</xdr:col>
      <xdr:colOff>101600</xdr:colOff>
      <xdr:row>57</xdr:row>
      <xdr:rowOff>88265</xdr:rowOff>
    </xdr:to>
    <xdr:sp macro="" textlink="">
      <xdr:nvSpPr>
        <xdr:cNvPr id="371" name="楕円 370"/>
        <xdr:cNvSpPr/>
      </xdr:nvSpPr>
      <xdr:spPr>
        <a:xfrm>
          <a:off x="6847205" y="955040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104775</xdr:rowOff>
    </xdr:from>
    <xdr:ext cx="598170" cy="259080"/>
    <xdr:sp macro="" textlink="">
      <xdr:nvSpPr>
        <xdr:cNvPr id="372" name="テキスト ボックス 371"/>
        <xdr:cNvSpPr txBox="1"/>
      </xdr:nvSpPr>
      <xdr:spPr>
        <a:xfrm>
          <a:off x="6645275" y="93287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97155</xdr:rowOff>
    </xdr:from>
    <xdr:to xmlns:xdr="http://schemas.openxmlformats.org/drawingml/2006/spreadsheetDrawing">
      <xdr:col>36</xdr:col>
      <xdr:colOff>165100</xdr:colOff>
      <xdr:row>57</xdr:row>
      <xdr:rowOff>27305</xdr:rowOff>
    </xdr:to>
    <xdr:sp macro="" textlink="">
      <xdr:nvSpPr>
        <xdr:cNvPr id="373" name="楕円 372"/>
        <xdr:cNvSpPr/>
      </xdr:nvSpPr>
      <xdr:spPr>
        <a:xfrm>
          <a:off x="6075680" y="9488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43815</xdr:rowOff>
    </xdr:from>
    <xdr:ext cx="598170" cy="259080"/>
    <xdr:sp macro="" textlink="">
      <xdr:nvSpPr>
        <xdr:cNvPr id="374" name="テキスト ボックス 373"/>
        <xdr:cNvSpPr txBox="1"/>
      </xdr:nvSpPr>
      <xdr:spPr>
        <a:xfrm>
          <a:off x="5850255" y="92678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5805170" y="106222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140335</xdr:rowOff>
    </xdr:to>
    <xdr:sp macro="" textlink="">
      <xdr:nvSpPr>
        <xdr:cNvPr id="376" name="正方形/長方形 375"/>
        <xdr:cNvSpPr/>
      </xdr:nvSpPr>
      <xdr:spPr>
        <a:xfrm>
          <a:off x="590867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590867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140335</xdr:rowOff>
    </xdr:to>
    <xdr:sp macro="" textlink="">
      <xdr:nvSpPr>
        <xdr:cNvPr id="378" name="正方形/長方形 377"/>
        <xdr:cNvSpPr/>
      </xdr:nvSpPr>
      <xdr:spPr>
        <a:xfrm>
          <a:off x="680720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680720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140335</xdr:rowOff>
    </xdr:to>
    <xdr:sp macro="" textlink="">
      <xdr:nvSpPr>
        <xdr:cNvPr id="380" name="正方形/長方形 379"/>
        <xdr:cNvSpPr/>
      </xdr:nvSpPr>
      <xdr:spPr>
        <a:xfrm>
          <a:off x="780923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780923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5805170" y="114287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885" cy="225425"/>
    <xdr:sp macro="" textlink="">
      <xdr:nvSpPr>
        <xdr:cNvPr id="383" name="テキスト ボックス 382"/>
        <xdr:cNvSpPr txBox="1"/>
      </xdr:nvSpPr>
      <xdr:spPr>
        <a:xfrm>
          <a:off x="5767070"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5805170" y="136652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25400</xdr:rowOff>
    </xdr:from>
    <xdr:to xmlns:xdr="http://schemas.openxmlformats.org/drawingml/2006/spreadsheetDrawing">
      <xdr:col>59</xdr:col>
      <xdr:colOff>50800</xdr:colOff>
      <xdr:row>78</xdr:row>
      <xdr:rowOff>25400</xdr:rowOff>
    </xdr:to>
    <xdr:cxnSp macro="">
      <xdr:nvCxnSpPr>
        <xdr:cNvPr id="385" name="直線コネクタ 384"/>
        <xdr:cNvCxnSpPr/>
      </xdr:nvCxnSpPr>
      <xdr:spPr>
        <a:xfrm>
          <a:off x="5805170" y="131051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54610</xdr:rowOff>
    </xdr:from>
    <xdr:ext cx="248285" cy="258445"/>
    <xdr:sp macro="" textlink="">
      <xdr:nvSpPr>
        <xdr:cNvPr id="386" name="テキスト ボックス 385"/>
        <xdr:cNvSpPr txBox="1"/>
      </xdr:nvSpPr>
      <xdr:spPr>
        <a:xfrm>
          <a:off x="5579745" y="129667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140335</xdr:rowOff>
    </xdr:from>
    <xdr:to xmlns:xdr="http://schemas.openxmlformats.org/drawingml/2006/spreadsheetDrawing">
      <xdr:col>59</xdr:col>
      <xdr:colOff>50800</xdr:colOff>
      <xdr:row>74</xdr:row>
      <xdr:rowOff>140335</xdr:rowOff>
    </xdr:to>
    <xdr:cxnSp macro="">
      <xdr:nvCxnSpPr>
        <xdr:cNvPr id="387" name="直線コネクタ 386"/>
        <xdr:cNvCxnSpPr/>
      </xdr:nvCxnSpPr>
      <xdr:spPr>
        <a:xfrm>
          <a:off x="5805170" y="125495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167640</xdr:rowOff>
    </xdr:from>
    <xdr:ext cx="594995" cy="259080"/>
    <xdr:sp macro="" textlink="">
      <xdr:nvSpPr>
        <xdr:cNvPr id="388" name="テキスト ボックス 387"/>
        <xdr:cNvSpPr txBox="1"/>
      </xdr:nvSpPr>
      <xdr:spPr>
        <a:xfrm>
          <a:off x="5280025" y="124091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82550</xdr:rowOff>
    </xdr:from>
    <xdr:to xmlns:xdr="http://schemas.openxmlformats.org/drawingml/2006/spreadsheetDrawing">
      <xdr:col>59</xdr:col>
      <xdr:colOff>50800</xdr:colOff>
      <xdr:row>71</xdr:row>
      <xdr:rowOff>82550</xdr:rowOff>
    </xdr:to>
    <xdr:cxnSp macro="">
      <xdr:nvCxnSpPr>
        <xdr:cNvPr id="389" name="直線コネクタ 388"/>
        <xdr:cNvCxnSpPr/>
      </xdr:nvCxnSpPr>
      <xdr:spPr>
        <a:xfrm>
          <a:off x="5805170" y="119888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70</xdr:row>
      <xdr:rowOff>111760</xdr:rowOff>
    </xdr:from>
    <xdr:ext cx="594995" cy="259080"/>
    <xdr:sp macro="" textlink="">
      <xdr:nvSpPr>
        <xdr:cNvPr id="390" name="テキスト ボックス 389"/>
        <xdr:cNvSpPr txBox="1"/>
      </xdr:nvSpPr>
      <xdr:spPr>
        <a:xfrm>
          <a:off x="5280025" y="11850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1" name="直線コネクタ 390"/>
        <xdr:cNvCxnSpPr/>
      </xdr:nvCxnSpPr>
      <xdr:spPr>
        <a:xfrm>
          <a:off x="5805170" y="114287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2" name="テキスト ボックス 391"/>
        <xdr:cNvSpPr txBox="1"/>
      </xdr:nvSpPr>
      <xdr:spPr>
        <a:xfrm>
          <a:off x="5280025" y="112903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3" name="普通建設事業費 （ うち新規整備　）グラフ枠"/>
        <xdr:cNvSpPr/>
      </xdr:nvSpPr>
      <xdr:spPr>
        <a:xfrm>
          <a:off x="5805170" y="114287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71</xdr:row>
      <xdr:rowOff>74930</xdr:rowOff>
    </xdr:from>
    <xdr:to xmlns:xdr="http://schemas.openxmlformats.org/drawingml/2006/spreadsheetDrawing">
      <xdr:col>54</xdr:col>
      <xdr:colOff>167005</xdr:colOff>
      <xdr:row>78</xdr:row>
      <xdr:rowOff>25400</xdr:rowOff>
    </xdr:to>
    <xdr:cxnSp macro="">
      <xdr:nvCxnSpPr>
        <xdr:cNvPr id="394" name="直線コネクタ 393"/>
        <xdr:cNvCxnSpPr/>
      </xdr:nvCxnSpPr>
      <xdr:spPr>
        <a:xfrm flipV="1">
          <a:off x="9185275" y="11981180"/>
          <a:ext cx="0" cy="1123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29210</xdr:rowOff>
    </xdr:from>
    <xdr:ext cx="248920" cy="258445"/>
    <xdr:sp macro="" textlink="">
      <xdr:nvSpPr>
        <xdr:cNvPr id="395" name="普通建設事業費 （ うち新規整備　）最小値テキスト"/>
        <xdr:cNvSpPr txBox="1"/>
      </xdr:nvSpPr>
      <xdr:spPr>
        <a:xfrm>
          <a:off x="9236075" y="1310894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25400</xdr:rowOff>
    </xdr:from>
    <xdr:to xmlns:xdr="http://schemas.openxmlformats.org/drawingml/2006/spreadsheetDrawing">
      <xdr:col>55</xdr:col>
      <xdr:colOff>88900</xdr:colOff>
      <xdr:row>78</xdr:row>
      <xdr:rowOff>25400</xdr:rowOff>
    </xdr:to>
    <xdr:cxnSp macro="">
      <xdr:nvCxnSpPr>
        <xdr:cNvPr id="396" name="直線コネクタ 395"/>
        <xdr:cNvCxnSpPr/>
      </xdr:nvCxnSpPr>
      <xdr:spPr>
        <a:xfrm>
          <a:off x="9119870" y="131051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21590</xdr:rowOff>
    </xdr:from>
    <xdr:ext cx="598170" cy="259080"/>
    <xdr:sp macro="" textlink="">
      <xdr:nvSpPr>
        <xdr:cNvPr id="397" name="普通建設事業費 （ うち新規整備　）最大値テキスト"/>
        <xdr:cNvSpPr txBox="1"/>
      </xdr:nvSpPr>
      <xdr:spPr>
        <a:xfrm>
          <a:off x="9236075" y="117602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201,290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74930</xdr:rowOff>
    </xdr:from>
    <xdr:to xmlns:xdr="http://schemas.openxmlformats.org/drawingml/2006/spreadsheetDrawing">
      <xdr:col>55</xdr:col>
      <xdr:colOff>88900</xdr:colOff>
      <xdr:row>71</xdr:row>
      <xdr:rowOff>74930</xdr:rowOff>
    </xdr:to>
    <xdr:cxnSp macro="">
      <xdr:nvCxnSpPr>
        <xdr:cNvPr id="398" name="直線コネクタ 397"/>
        <xdr:cNvCxnSpPr/>
      </xdr:nvCxnSpPr>
      <xdr:spPr>
        <a:xfrm>
          <a:off x="9119870" y="119811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64770</xdr:rowOff>
    </xdr:from>
    <xdr:to xmlns:xdr="http://schemas.openxmlformats.org/drawingml/2006/spreadsheetDrawing">
      <xdr:col>55</xdr:col>
      <xdr:colOff>0</xdr:colOff>
      <xdr:row>77</xdr:row>
      <xdr:rowOff>140335</xdr:rowOff>
    </xdr:to>
    <xdr:cxnSp macro="">
      <xdr:nvCxnSpPr>
        <xdr:cNvPr id="399" name="直線コネクタ 398"/>
        <xdr:cNvCxnSpPr/>
      </xdr:nvCxnSpPr>
      <xdr:spPr>
        <a:xfrm flipV="1">
          <a:off x="8464550" y="12976860"/>
          <a:ext cx="720725"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151130</xdr:rowOff>
    </xdr:from>
    <xdr:ext cx="534035" cy="259080"/>
    <xdr:sp macro="" textlink="">
      <xdr:nvSpPr>
        <xdr:cNvPr id="400" name="普通建設事業費 （ うち新規整備　）平均値テキスト"/>
        <xdr:cNvSpPr txBox="1"/>
      </xdr:nvSpPr>
      <xdr:spPr>
        <a:xfrm>
          <a:off x="9236075" y="1272794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128270</xdr:rowOff>
    </xdr:from>
    <xdr:to xmlns:xdr="http://schemas.openxmlformats.org/drawingml/2006/spreadsheetDrawing">
      <xdr:col>55</xdr:col>
      <xdr:colOff>50800</xdr:colOff>
      <xdr:row>77</xdr:row>
      <xdr:rowOff>58420</xdr:rowOff>
    </xdr:to>
    <xdr:sp macro="" textlink="">
      <xdr:nvSpPr>
        <xdr:cNvPr id="401" name="フローチャート: 判断 400"/>
        <xdr:cNvSpPr/>
      </xdr:nvSpPr>
      <xdr:spPr>
        <a:xfrm>
          <a:off x="9157970" y="1287272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73</xdr:row>
      <xdr:rowOff>86360</xdr:rowOff>
    </xdr:from>
    <xdr:to xmlns:xdr="http://schemas.openxmlformats.org/drawingml/2006/spreadsheetDrawing">
      <xdr:col>50</xdr:col>
      <xdr:colOff>114300</xdr:colOff>
      <xdr:row>77</xdr:row>
      <xdr:rowOff>140335</xdr:rowOff>
    </xdr:to>
    <xdr:cxnSp macro="">
      <xdr:nvCxnSpPr>
        <xdr:cNvPr id="402" name="直線コネクタ 401"/>
        <xdr:cNvCxnSpPr/>
      </xdr:nvCxnSpPr>
      <xdr:spPr>
        <a:xfrm>
          <a:off x="7682230" y="12327890"/>
          <a:ext cx="782320" cy="724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3810</xdr:rowOff>
    </xdr:from>
    <xdr:to xmlns:xdr="http://schemas.openxmlformats.org/drawingml/2006/spreadsheetDrawing">
      <xdr:col>50</xdr:col>
      <xdr:colOff>165100</xdr:colOff>
      <xdr:row>77</xdr:row>
      <xdr:rowOff>105410</xdr:rowOff>
    </xdr:to>
    <xdr:sp macro="" textlink="">
      <xdr:nvSpPr>
        <xdr:cNvPr id="403" name="フローチャート: 判断 402"/>
        <xdr:cNvSpPr/>
      </xdr:nvSpPr>
      <xdr:spPr>
        <a:xfrm>
          <a:off x="841375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121920</xdr:rowOff>
    </xdr:from>
    <xdr:ext cx="534035" cy="258445"/>
    <xdr:sp macro="" textlink="">
      <xdr:nvSpPr>
        <xdr:cNvPr id="404" name="テキスト ボックス 403"/>
        <xdr:cNvSpPr txBox="1"/>
      </xdr:nvSpPr>
      <xdr:spPr>
        <a:xfrm>
          <a:off x="8220710" y="12698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73</xdr:row>
      <xdr:rowOff>86360</xdr:rowOff>
    </xdr:from>
    <xdr:to xmlns:xdr="http://schemas.openxmlformats.org/drawingml/2006/spreadsheetDrawing">
      <xdr:col>45</xdr:col>
      <xdr:colOff>167005</xdr:colOff>
      <xdr:row>76</xdr:row>
      <xdr:rowOff>144145</xdr:rowOff>
    </xdr:to>
    <xdr:cxnSp macro="">
      <xdr:nvCxnSpPr>
        <xdr:cNvPr id="405" name="直線コネクタ 404"/>
        <xdr:cNvCxnSpPr/>
      </xdr:nvCxnSpPr>
      <xdr:spPr>
        <a:xfrm flipV="1">
          <a:off x="6898005" y="12327890"/>
          <a:ext cx="784225" cy="560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167640</xdr:rowOff>
    </xdr:from>
    <xdr:to xmlns:xdr="http://schemas.openxmlformats.org/drawingml/2006/spreadsheetDrawing">
      <xdr:col>46</xdr:col>
      <xdr:colOff>38100</xdr:colOff>
      <xdr:row>77</xdr:row>
      <xdr:rowOff>98425</xdr:rowOff>
    </xdr:to>
    <xdr:sp macro="" textlink="">
      <xdr:nvSpPr>
        <xdr:cNvPr id="406" name="フローチャート: 判断 405"/>
        <xdr:cNvSpPr/>
      </xdr:nvSpPr>
      <xdr:spPr>
        <a:xfrm>
          <a:off x="7642225" y="12912090"/>
          <a:ext cx="7810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89535</xdr:rowOff>
    </xdr:from>
    <xdr:ext cx="534035" cy="258445"/>
    <xdr:sp macro="" textlink="">
      <xdr:nvSpPr>
        <xdr:cNvPr id="407" name="テキスト ボックス 406"/>
        <xdr:cNvSpPr txBox="1"/>
      </xdr:nvSpPr>
      <xdr:spPr>
        <a:xfrm>
          <a:off x="7449185" y="13001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85090</xdr:rowOff>
    </xdr:from>
    <xdr:to xmlns:xdr="http://schemas.openxmlformats.org/drawingml/2006/spreadsheetDrawing">
      <xdr:col>41</xdr:col>
      <xdr:colOff>50800</xdr:colOff>
      <xdr:row>76</xdr:row>
      <xdr:rowOff>144145</xdr:rowOff>
    </xdr:to>
    <xdr:cxnSp macro="">
      <xdr:nvCxnSpPr>
        <xdr:cNvPr id="408" name="直線コネクタ 407"/>
        <xdr:cNvCxnSpPr/>
      </xdr:nvCxnSpPr>
      <xdr:spPr>
        <a:xfrm>
          <a:off x="6126480" y="12661900"/>
          <a:ext cx="771525" cy="226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127000</xdr:rowOff>
    </xdr:from>
    <xdr:to xmlns:xdr="http://schemas.openxmlformats.org/drawingml/2006/spreadsheetDrawing">
      <xdr:col>41</xdr:col>
      <xdr:colOff>101600</xdr:colOff>
      <xdr:row>77</xdr:row>
      <xdr:rowOff>57150</xdr:rowOff>
    </xdr:to>
    <xdr:sp macro="" textlink="">
      <xdr:nvSpPr>
        <xdr:cNvPr id="409" name="フローチャート: 判断 408"/>
        <xdr:cNvSpPr/>
      </xdr:nvSpPr>
      <xdr:spPr>
        <a:xfrm>
          <a:off x="6847205" y="12871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48260</xdr:rowOff>
    </xdr:from>
    <xdr:ext cx="534035" cy="258445"/>
    <xdr:sp macro="" textlink="">
      <xdr:nvSpPr>
        <xdr:cNvPr id="410" name="テキスト ボックス 409"/>
        <xdr:cNvSpPr txBox="1"/>
      </xdr:nvSpPr>
      <xdr:spPr>
        <a:xfrm>
          <a:off x="6677660" y="129603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60960</xdr:rowOff>
    </xdr:from>
    <xdr:to xmlns:xdr="http://schemas.openxmlformats.org/drawingml/2006/spreadsheetDrawing">
      <xdr:col>36</xdr:col>
      <xdr:colOff>165100</xdr:colOff>
      <xdr:row>76</xdr:row>
      <xdr:rowOff>162560</xdr:rowOff>
    </xdr:to>
    <xdr:sp macro="" textlink="">
      <xdr:nvSpPr>
        <xdr:cNvPr id="411" name="フローチャート: 判断 410"/>
        <xdr:cNvSpPr/>
      </xdr:nvSpPr>
      <xdr:spPr>
        <a:xfrm>
          <a:off x="6075680" y="1280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153670</xdr:rowOff>
    </xdr:from>
    <xdr:ext cx="534035" cy="259080"/>
    <xdr:sp macro="" textlink="">
      <xdr:nvSpPr>
        <xdr:cNvPr id="412" name="テキスト ボックス 411"/>
        <xdr:cNvSpPr txBox="1"/>
      </xdr:nvSpPr>
      <xdr:spPr>
        <a:xfrm>
          <a:off x="5882640" y="12898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3" name="テキスト ボックス 412"/>
        <xdr:cNvSpPr txBox="1"/>
      </xdr:nvSpPr>
      <xdr:spPr>
        <a:xfrm>
          <a:off x="901827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1365" cy="259080"/>
    <xdr:sp macro="" textlink="">
      <xdr:nvSpPr>
        <xdr:cNvPr id="414" name="テキスト ボックス 413"/>
        <xdr:cNvSpPr txBox="1"/>
      </xdr:nvSpPr>
      <xdr:spPr>
        <a:xfrm>
          <a:off x="8297545"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81</xdr:row>
      <xdr:rowOff>80010</xdr:rowOff>
    </xdr:from>
    <xdr:ext cx="762000" cy="259080"/>
    <xdr:sp macro="" textlink="">
      <xdr:nvSpPr>
        <xdr:cNvPr id="415" name="テキスト ボックス 414"/>
        <xdr:cNvSpPr txBox="1"/>
      </xdr:nvSpPr>
      <xdr:spPr>
        <a:xfrm>
          <a:off x="751522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16" name="テキスト ボックス 415"/>
        <xdr:cNvSpPr txBox="1"/>
      </xdr:nvSpPr>
      <xdr:spPr>
        <a:xfrm>
          <a:off x="67310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1365" cy="259080"/>
    <xdr:sp macro="" textlink="">
      <xdr:nvSpPr>
        <xdr:cNvPr id="417" name="テキスト ボックス 416"/>
        <xdr:cNvSpPr txBox="1"/>
      </xdr:nvSpPr>
      <xdr:spPr>
        <a:xfrm>
          <a:off x="5959475"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14605</xdr:rowOff>
    </xdr:from>
    <xdr:to xmlns:xdr="http://schemas.openxmlformats.org/drawingml/2006/spreadsheetDrawing">
      <xdr:col>55</xdr:col>
      <xdr:colOff>50800</xdr:colOff>
      <xdr:row>77</xdr:row>
      <xdr:rowOff>116205</xdr:rowOff>
    </xdr:to>
    <xdr:sp macro="" textlink="">
      <xdr:nvSpPr>
        <xdr:cNvPr id="418" name="楕円 417"/>
        <xdr:cNvSpPr/>
      </xdr:nvSpPr>
      <xdr:spPr>
        <a:xfrm>
          <a:off x="9157970" y="1292669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164465</xdr:rowOff>
    </xdr:from>
    <xdr:ext cx="534035" cy="258445"/>
    <xdr:sp macro="" textlink="">
      <xdr:nvSpPr>
        <xdr:cNvPr id="419" name="普通建設事業費 （ うち新規整備　）該当値テキスト"/>
        <xdr:cNvSpPr txBox="1"/>
      </xdr:nvSpPr>
      <xdr:spPr>
        <a:xfrm>
          <a:off x="9236075" y="12908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89535</xdr:rowOff>
    </xdr:from>
    <xdr:to xmlns:xdr="http://schemas.openxmlformats.org/drawingml/2006/spreadsheetDrawing">
      <xdr:col>50</xdr:col>
      <xdr:colOff>165100</xdr:colOff>
      <xdr:row>78</xdr:row>
      <xdr:rowOff>19685</xdr:rowOff>
    </xdr:to>
    <xdr:sp macro="" textlink="">
      <xdr:nvSpPr>
        <xdr:cNvPr id="420" name="楕円 419"/>
        <xdr:cNvSpPr/>
      </xdr:nvSpPr>
      <xdr:spPr>
        <a:xfrm>
          <a:off x="8413750" y="13001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10795</xdr:rowOff>
    </xdr:from>
    <xdr:ext cx="469900" cy="258445"/>
    <xdr:sp macro="" textlink="">
      <xdr:nvSpPr>
        <xdr:cNvPr id="421" name="テキスト ボックス 420"/>
        <xdr:cNvSpPr txBox="1"/>
      </xdr:nvSpPr>
      <xdr:spPr>
        <a:xfrm>
          <a:off x="8253095" y="130905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73</xdr:row>
      <xdr:rowOff>35560</xdr:rowOff>
    </xdr:from>
    <xdr:to xmlns:xdr="http://schemas.openxmlformats.org/drawingml/2006/spreadsheetDrawing">
      <xdr:col>46</xdr:col>
      <xdr:colOff>38100</xdr:colOff>
      <xdr:row>73</xdr:row>
      <xdr:rowOff>137160</xdr:rowOff>
    </xdr:to>
    <xdr:sp macro="" textlink="">
      <xdr:nvSpPr>
        <xdr:cNvPr id="422" name="楕円 421"/>
        <xdr:cNvSpPr/>
      </xdr:nvSpPr>
      <xdr:spPr>
        <a:xfrm>
          <a:off x="7642225" y="1227709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71</xdr:row>
      <xdr:rowOff>153670</xdr:rowOff>
    </xdr:from>
    <xdr:ext cx="598170" cy="259080"/>
    <xdr:sp macro="" textlink="">
      <xdr:nvSpPr>
        <xdr:cNvPr id="423" name="テキスト ボックス 422"/>
        <xdr:cNvSpPr txBox="1"/>
      </xdr:nvSpPr>
      <xdr:spPr>
        <a:xfrm>
          <a:off x="7416800" y="120599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93345</xdr:rowOff>
    </xdr:from>
    <xdr:to xmlns:xdr="http://schemas.openxmlformats.org/drawingml/2006/spreadsheetDrawing">
      <xdr:col>41</xdr:col>
      <xdr:colOff>101600</xdr:colOff>
      <xdr:row>77</xdr:row>
      <xdr:rowOff>23495</xdr:rowOff>
    </xdr:to>
    <xdr:sp macro="" textlink="">
      <xdr:nvSpPr>
        <xdr:cNvPr id="424" name="楕円 423"/>
        <xdr:cNvSpPr/>
      </xdr:nvSpPr>
      <xdr:spPr>
        <a:xfrm>
          <a:off x="6847205" y="12837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40005</xdr:rowOff>
    </xdr:from>
    <xdr:ext cx="534035" cy="259080"/>
    <xdr:sp macro="" textlink="">
      <xdr:nvSpPr>
        <xdr:cNvPr id="425" name="テキスト ボックス 424"/>
        <xdr:cNvSpPr txBox="1"/>
      </xdr:nvSpPr>
      <xdr:spPr>
        <a:xfrm>
          <a:off x="6677660" y="12616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34290</xdr:rowOff>
    </xdr:from>
    <xdr:to xmlns:xdr="http://schemas.openxmlformats.org/drawingml/2006/spreadsheetDrawing">
      <xdr:col>36</xdr:col>
      <xdr:colOff>165100</xdr:colOff>
      <xdr:row>75</xdr:row>
      <xdr:rowOff>135890</xdr:rowOff>
    </xdr:to>
    <xdr:sp macro="" textlink="">
      <xdr:nvSpPr>
        <xdr:cNvPr id="426" name="楕円 425"/>
        <xdr:cNvSpPr/>
      </xdr:nvSpPr>
      <xdr:spPr>
        <a:xfrm>
          <a:off x="607568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73</xdr:row>
      <xdr:rowOff>152400</xdr:rowOff>
    </xdr:from>
    <xdr:ext cx="534035" cy="259080"/>
    <xdr:sp macro="" textlink="">
      <xdr:nvSpPr>
        <xdr:cNvPr id="427" name="テキスト ボックス 426"/>
        <xdr:cNvSpPr txBox="1"/>
      </xdr:nvSpPr>
      <xdr:spPr>
        <a:xfrm>
          <a:off x="5882640" y="12393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8" name="正方形/長方形 427"/>
        <xdr:cNvSpPr/>
      </xdr:nvSpPr>
      <xdr:spPr>
        <a:xfrm>
          <a:off x="5805170" y="139750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140335</xdr:rowOff>
    </xdr:to>
    <xdr:sp macro="" textlink="">
      <xdr:nvSpPr>
        <xdr:cNvPr id="429" name="正方形/長方形 428"/>
        <xdr:cNvSpPr/>
      </xdr:nvSpPr>
      <xdr:spPr>
        <a:xfrm>
          <a:off x="590867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0" name="正方形/長方形 429"/>
        <xdr:cNvSpPr/>
      </xdr:nvSpPr>
      <xdr:spPr>
        <a:xfrm>
          <a:off x="590867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140335</xdr:rowOff>
    </xdr:to>
    <xdr:sp macro="" textlink="">
      <xdr:nvSpPr>
        <xdr:cNvPr id="431" name="正方形/長方形 430"/>
        <xdr:cNvSpPr/>
      </xdr:nvSpPr>
      <xdr:spPr>
        <a:xfrm>
          <a:off x="680720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2" name="正方形/長方形 431"/>
        <xdr:cNvSpPr/>
      </xdr:nvSpPr>
      <xdr:spPr>
        <a:xfrm>
          <a:off x="680720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140335</xdr:rowOff>
    </xdr:to>
    <xdr:sp macro="" textlink="">
      <xdr:nvSpPr>
        <xdr:cNvPr id="433" name="正方形/長方形 432"/>
        <xdr:cNvSpPr/>
      </xdr:nvSpPr>
      <xdr:spPr>
        <a:xfrm>
          <a:off x="780923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4" name="正方形/長方形 433"/>
        <xdr:cNvSpPr/>
      </xdr:nvSpPr>
      <xdr:spPr>
        <a:xfrm>
          <a:off x="780923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5" name="正方形/長方形 434"/>
        <xdr:cNvSpPr/>
      </xdr:nvSpPr>
      <xdr:spPr>
        <a:xfrm>
          <a:off x="5805170" y="14781530"/>
          <a:ext cx="4098925"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885" cy="225425"/>
    <xdr:sp macro="" textlink="">
      <xdr:nvSpPr>
        <xdr:cNvPr id="436" name="テキスト ボックス 435"/>
        <xdr:cNvSpPr txBox="1"/>
      </xdr:nvSpPr>
      <xdr:spPr>
        <a:xfrm>
          <a:off x="5767070"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7" name="直線コネクタ 436"/>
        <xdr:cNvCxnSpPr/>
      </xdr:nvCxnSpPr>
      <xdr:spPr>
        <a:xfrm>
          <a:off x="5805170" y="17056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8" name="直線コネクタ 437"/>
        <xdr:cNvCxnSpPr/>
      </xdr:nvCxnSpPr>
      <xdr:spPr>
        <a:xfrm>
          <a:off x="5805170" y="165989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285" cy="258445"/>
    <xdr:sp macro="" textlink="">
      <xdr:nvSpPr>
        <xdr:cNvPr id="439" name="テキスト ボックス 438"/>
        <xdr:cNvSpPr txBox="1"/>
      </xdr:nvSpPr>
      <xdr:spPr>
        <a:xfrm>
          <a:off x="5579745" y="164566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0" name="直線コネクタ 439"/>
        <xdr:cNvCxnSpPr/>
      </xdr:nvCxnSpPr>
      <xdr:spPr>
        <a:xfrm>
          <a:off x="5805170" y="161417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4995" cy="258445"/>
    <xdr:sp macro="" textlink="">
      <xdr:nvSpPr>
        <xdr:cNvPr id="441" name="テキスト ボックス 440"/>
        <xdr:cNvSpPr txBox="1"/>
      </xdr:nvSpPr>
      <xdr:spPr>
        <a:xfrm>
          <a:off x="5280025" y="159994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2" name="直線コネクタ 441"/>
        <xdr:cNvCxnSpPr/>
      </xdr:nvCxnSpPr>
      <xdr:spPr>
        <a:xfrm>
          <a:off x="5805170" y="156845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4995" cy="258445"/>
    <xdr:sp macro="" textlink="">
      <xdr:nvSpPr>
        <xdr:cNvPr id="443" name="テキスト ボックス 442"/>
        <xdr:cNvSpPr txBox="1"/>
      </xdr:nvSpPr>
      <xdr:spPr>
        <a:xfrm>
          <a:off x="5280025"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140335</xdr:rowOff>
    </xdr:from>
    <xdr:to xmlns:xdr="http://schemas.openxmlformats.org/drawingml/2006/spreadsheetDrawing">
      <xdr:col>59</xdr:col>
      <xdr:colOff>50800</xdr:colOff>
      <xdr:row>90</xdr:row>
      <xdr:rowOff>140335</xdr:rowOff>
    </xdr:to>
    <xdr:cxnSp macro="">
      <xdr:nvCxnSpPr>
        <xdr:cNvPr id="444" name="直線コネクタ 443"/>
        <xdr:cNvCxnSpPr/>
      </xdr:nvCxnSpPr>
      <xdr:spPr>
        <a:xfrm>
          <a:off x="5805170" y="1523174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167640</xdr:rowOff>
    </xdr:from>
    <xdr:ext cx="594995" cy="259080"/>
    <xdr:sp macro="" textlink="">
      <xdr:nvSpPr>
        <xdr:cNvPr id="445" name="テキスト ボックス 444"/>
        <xdr:cNvSpPr txBox="1"/>
      </xdr:nvSpPr>
      <xdr:spPr>
        <a:xfrm>
          <a:off x="5280025" y="150914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6" name="直線コネクタ 445"/>
        <xdr:cNvCxnSpPr/>
      </xdr:nvCxnSpPr>
      <xdr:spPr>
        <a:xfrm>
          <a:off x="5805170" y="147815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47" name="テキスト ボックス 446"/>
        <xdr:cNvSpPr txBox="1"/>
      </xdr:nvSpPr>
      <xdr:spPr>
        <a:xfrm>
          <a:off x="5280025" y="146431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8" name="普通建設事業費 （ うち更新整備　）グラフ枠"/>
        <xdr:cNvSpPr/>
      </xdr:nvSpPr>
      <xdr:spPr>
        <a:xfrm>
          <a:off x="5805170" y="14781530"/>
          <a:ext cx="4098925"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91</xdr:row>
      <xdr:rowOff>153035</xdr:rowOff>
    </xdr:from>
    <xdr:to xmlns:xdr="http://schemas.openxmlformats.org/drawingml/2006/spreadsheetDrawing">
      <xdr:col>54</xdr:col>
      <xdr:colOff>167005</xdr:colOff>
      <xdr:row>98</xdr:row>
      <xdr:rowOff>121920</xdr:rowOff>
    </xdr:to>
    <xdr:cxnSp macro="">
      <xdr:nvCxnSpPr>
        <xdr:cNvPr id="449" name="直線コネクタ 448"/>
        <xdr:cNvCxnSpPr/>
      </xdr:nvCxnSpPr>
      <xdr:spPr>
        <a:xfrm flipV="1">
          <a:off x="9185275" y="15412085"/>
          <a:ext cx="0" cy="1169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125730</xdr:rowOff>
    </xdr:from>
    <xdr:ext cx="469265" cy="259080"/>
    <xdr:sp macro="" textlink="">
      <xdr:nvSpPr>
        <xdr:cNvPr id="450" name="普通建設事業費 （ うち更新整備　）最小値テキスト"/>
        <xdr:cNvSpPr txBox="1"/>
      </xdr:nvSpPr>
      <xdr:spPr>
        <a:xfrm>
          <a:off x="9236075" y="165849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121920</xdr:rowOff>
    </xdr:from>
    <xdr:to xmlns:xdr="http://schemas.openxmlformats.org/drawingml/2006/spreadsheetDrawing">
      <xdr:col>55</xdr:col>
      <xdr:colOff>88900</xdr:colOff>
      <xdr:row>98</xdr:row>
      <xdr:rowOff>121920</xdr:rowOff>
    </xdr:to>
    <xdr:cxnSp macro="">
      <xdr:nvCxnSpPr>
        <xdr:cNvPr id="451" name="直線コネクタ 450"/>
        <xdr:cNvCxnSpPr/>
      </xdr:nvCxnSpPr>
      <xdr:spPr>
        <a:xfrm>
          <a:off x="9119870" y="165811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99695</xdr:rowOff>
    </xdr:from>
    <xdr:ext cx="598170" cy="259080"/>
    <xdr:sp macro="" textlink="">
      <xdr:nvSpPr>
        <xdr:cNvPr id="452" name="普通建設事業費 （ うち更新整備　）最大値テキスト"/>
        <xdr:cNvSpPr txBox="1"/>
      </xdr:nvSpPr>
      <xdr:spPr>
        <a:xfrm>
          <a:off x="9236075" y="151911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519,147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153035</xdr:rowOff>
    </xdr:from>
    <xdr:to xmlns:xdr="http://schemas.openxmlformats.org/drawingml/2006/spreadsheetDrawing">
      <xdr:col>55</xdr:col>
      <xdr:colOff>88900</xdr:colOff>
      <xdr:row>91</xdr:row>
      <xdr:rowOff>153035</xdr:rowOff>
    </xdr:to>
    <xdr:cxnSp macro="">
      <xdr:nvCxnSpPr>
        <xdr:cNvPr id="453" name="直線コネクタ 452"/>
        <xdr:cNvCxnSpPr/>
      </xdr:nvCxnSpPr>
      <xdr:spPr>
        <a:xfrm>
          <a:off x="9119870" y="154120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77470</xdr:rowOff>
    </xdr:from>
    <xdr:to xmlns:xdr="http://schemas.openxmlformats.org/drawingml/2006/spreadsheetDrawing">
      <xdr:col>55</xdr:col>
      <xdr:colOff>0</xdr:colOff>
      <xdr:row>98</xdr:row>
      <xdr:rowOff>78740</xdr:rowOff>
    </xdr:to>
    <xdr:cxnSp macro="">
      <xdr:nvCxnSpPr>
        <xdr:cNvPr id="454" name="直線コネクタ 453"/>
        <xdr:cNvCxnSpPr/>
      </xdr:nvCxnSpPr>
      <xdr:spPr>
        <a:xfrm>
          <a:off x="8464550" y="16536670"/>
          <a:ext cx="7207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121285</xdr:rowOff>
    </xdr:from>
    <xdr:ext cx="534035" cy="258445"/>
    <xdr:sp macro="" textlink="">
      <xdr:nvSpPr>
        <xdr:cNvPr id="455" name="普通建設事業費 （ うち更新整備　）平均値テキスト"/>
        <xdr:cNvSpPr txBox="1"/>
      </xdr:nvSpPr>
      <xdr:spPr>
        <a:xfrm>
          <a:off x="9236075" y="1623758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98425</xdr:rowOff>
    </xdr:from>
    <xdr:to xmlns:xdr="http://schemas.openxmlformats.org/drawingml/2006/spreadsheetDrawing">
      <xdr:col>55</xdr:col>
      <xdr:colOff>50800</xdr:colOff>
      <xdr:row>98</xdr:row>
      <xdr:rowOff>29210</xdr:rowOff>
    </xdr:to>
    <xdr:sp macro="" textlink="">
      <xdr:nvSpPr>
        <xdr:cNvPr id="456" name="フローチャート: 判断 455"/>
        <xdr:cNvSpPr/>
      </xdr:nvSpPr>
      <xdr:spPr>
        <a:xfrm>
          <a:off x="9157970" y="16386175"/>
          <a:ext cx="781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98</xdr:row>
      <xdr:rowOff>54610</xdr:rowOff>
    </xdr:from>
    <xdr:to xmlns:xdr="http://schemas.openxmlformats.org/drawingml/2006/spreadsheetDrawing">
      <xdr:col>50</xdr:col>
      <xdr:colOff>114300</xdr:colOff>
      <xdr:row>98</xdr:row>
      <xdr:rowOff>77470</xdr:rowOff>
    </xdr:to>
    <xdr:cxnSp macro="">
      <xdr:nvCxnSpPr>
        <xdr:cNvPr id="457" name="直線コネクタ 456"/>
        <xdr:cNvCxnSpPr/>
      </xdr:nvCxnSpPr>
      <xdr:spPr>
        <a:xfrm>
          <a:off x="7682230" y="16513810"/>
          <a:ext cx="7823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101600</xdr:rowOff>
    </xdr:from>
    <xdr:to xmlns:xdr="http://schemas.openxmlformats.org/drawingml/2006/spreadsheetDrawing">
      <xdr:col>50</xdr:col>
      <xdr:colOff>165100</xdr:colOff>
      <xdr:row>98</xdr:row>
      <xdr:rowOff>31750</xdr:rowOff>
    </xdr:to>
    <xdr:sp macro="" textlink="">
      <xdr:nvSpPr>
        <xdr:cNvPr id="458" name="フローチャート: 判断 457"/>
        <xdr:cNvSpPr/>
      </xdr:nvSpPr>
      <xdr:spPr>
        <a:xfrm>
          <a:off x="8413750" y="1638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48260</xdr:rowOff>
    </xdr:from>
    <xdr:ext cx="534035" cy="259080"/>
    <xdr:sp macro="" textlink="">
      <xdr:nvSpPr>
        <xdr:cNvPr id="459" name="テキスト ボックス 458"/>
        <xdr:cNvSpPr txBox="1"/>
      </xdr:nvSpPr>
      <xdr:spPr>
        <a:xfrm>
          <a:off x="8220710" y="16164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151765</xdr:rowOff>
    </xdr:from>
    <xdr:to xmlns:xdr="http://schemas.openxmlformats.org/drawingml/2006/spreadsheetDrawing">
      <xdr:col>45</xdr:col>
      <xdr:colOff>167005</xdr:colOff>
      <xdr:row>98</xdr:row>
      <xdr:rowOff>54610</xdr:rowOff>
    </xdr:to>
    <xdr:cxnSp macro="">
      <xdr:nvCxnSpPr>
        <xdr:cNvPr id="460" name="直線コネクタ 459"/>
        <xdr:cNvCxnSpPr/>
      </xdr:nvCxnSpPr>
      <xdr:spPr>
        <a:xfrm>
          <a:off x="6898005" y="16439515"/>
          <a:ext cx="784225"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135255</xdr:rowOff>
    </xdr:from>
    <xdr:to xmlns:xdr="http://schemas.openxmlformats.org/drawingml/2006/spreadsheetDrawing">
      <xdr:col>46</xdr:col>
      <xdr:colOff>38100</xdr:colOff>
      <xdr:row>98</xdr:row>
      <xdr:rowOff>65405</xdr:rowOff>
    </xdr:to>
    <xdr:sp macro="" textlink="">
      <xdr:nvSpPr>
        <xdr:cNvPr id="461" name="フローチャート: 判断 460"/>
        <xdr:cNvSpPr/>
      </xdr:nvSpPr>
      <xdr:spPr>
        <a:xfrm>
          <a:off x="7642225" y="1642300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81915</xdr:rowOff>
    </xdr:from>
    <xdr:ext cx="534035" cy="259080"/>
    <xdr:sp macro="" textlink="">
      <xdr:nvSpPr>
        <xdr:cNvPr id="462" name="テキスト ボックス 461"/>
        <xdr:cNvSpPr txBox="1"/>
      </xdr:nvSpPr>
      <xdr:spPr>
        <a:xfrm>
          <a:off x="7449185" y="161982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151765</xdr:rowOff>
    </xdr:from>
    <xdr:to xmlns:xdr="http://schemas.openxmlformats.org/drawingml/2006/spreadsheetDrawing">
      <xdr:col>41</xdr:col>
      <xdr:colOff>50800</xdr:colOff>
      <xdr:row>98</xdr:row>
      <xdr:rowOff>69215</xdr:rowOff>
    </xdr:to>
    <xdr:cxnSp macro="">
      <xdr:nvCxnSpPr>
        <xdr:cNvPr id="463" name="直線コネクタ 462"/>
        <xdr:cNvCxnSpPr/>
      </xdr:nvCxnSpPr>
      <xdr:spPr>
        <a:xfrm flipV="1">
          <a:off x="6126480" y="16439515"/>
          <a:ext cx="771525"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135890</xdr:rowOff>
    </xdr:from>
    <xdr:to xmlns:xdr="http://schemas.openxmlformats.org/drawingml/2006/spreadsheetDrawing">
      <xdr:col>41</xdr:col>
      <xdr:colOff>101600</xdr:colOff>
      <xdr:row>98</xdr:row>
      <xdr:rowOff>66040</xdr:rowOff>
    </xdr:to>
    <xdr:sp macro="" textlink="">
      <xdr:nvSpPr>
        <xdr:cNvPr id="464" name="フローチャート: 判断 463"/>
        <xdr:cNvSpPr/>
      </xdr:nvSpPr>
      <xdr:spPr>
        <a:xfrm>
          <a:off x="6847205" y="1642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57150</xdr:rowOff>
    </xdr:from>
    <xdr:ext cx="534035" cy="259080"/>
    <xdr:sp macro="" textlink="">
      <xdr:nvSpPr>
        <xdr:cNvPr id="465" name="テキスト ボックス 464"/>
        <xdr:cNvSpPr txBox="1"/>
      </xdr:nvSpPr>
      <xdr:spPr>
        <a:xfrm>
          <a:off x="6677660" y="16516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118745</xdr:rowOff>
    </xdr:from>
    <xdr:to xmlns:xdr="http://schemas.openxmlformats.org/drawingml/2006/spreadsheetDrawing">
      <xdr:col>36</xdr:col>
      <xdr:colOff>165100</xdr:colOff>
      <xdr:row>98</xdr:row>
      <xdr:rowOff>48895</xdr:rowOff>
    </xdr:to>
    <xdr:sp macro="" textlink="">
      <xdr:nvSpPr>
        <xdr:cNvPr id="466" name="フローチャート: 判断 465"/>
        <xdr:cNvSpPr/>
      </xdr:nvSpPr>
      <xdr:spPr>
        <a:xfrm>
          <a:off x="6075680" y="1640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65405</xdr:rowOff>
    </xdr:from>
    <xdr:ext cx="534035" cy="258445"/>
    <xdr:sp macro="" textlink="">
      <xdr:nvSpPr>
        <xdr:cNvPr id="467" name="テキスト ボックス 466"/>
        <xdr:cNvSpPr txBox="1"/>
      </xdr:nvSpPr>
      <xdr:spPr>
        <a:xfrm>
          <a:off x="5882640" y="16181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8" name="テキスト ボックス 467"/>
        <xdr:cNvSpPr txBox="1"/>
      </xdr:nvSpPr>
      <xdr:spPr>
        <a:xfrm>
          <a:off x="901827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1365" cy="259080"/>
    <xdr:sp macro="" textlink="">
      <xdr:nvSpPr>
        <xdr:cNvPr id="469" name="テキスト ボックス 468"/>
        <xdr:cNvSpPr txBox="1"/>
      </xdr:nvSpPr>
      <xdr:spPr>
        <a:xfrm>
          <a:off x="829754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101</xdr:row>
      <xdr:rowOff>80010</xdr:rowOff>
    </xdr:from>
    <xdr:ext cx="762000" cy="259080"/>
    <xdr:sp macro="" textlink="">
      <xdr:nvSpPr>
        <xdr:cNvPr id="470" name="テキスト ボックス 469"/>
        <xdr:cNvSpPr txBox="1"/>
      </xdr:nvSpPr>
      <xdr:spPr>
        <a:xfrm>
          <a:off x="75152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71" name="テキスト ボックス 470"/>
        <xdr:cNvSpPr txBox="1"/>
      </xdr:nvSpPr>
      <xdr:spPr>
        <a:xfrm>
          <a:off x="67310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1365" cy="259080"/>
    <xdr:sp macro="" textlink="">
      <xdr:nvSpPr>
        <xdr:cNvPr id="472" name="テキスト ボックス 471"/>
        <xdr:cNvSpPr txBox="1"/>
      </xdr:nvSpPr>
      <xdr:spPr>
        <a:xfrm>
          <a:off x="595947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27940</xdr:rowOff>
    </xdr:from>
    <xdr:to xmlns:xdr="http://schemas.openxmlformats.org/drawingml/2006/spreadsheetDrawing">
      <xdr:col>55</xdr:col>
      <xdr:colOff>50800</xdr:colOff>
      <xdr:row>98</xdr:row>
      <xdr:rowOff>129540</xdr:rowOff>
    </xdr:to>
    <xdr:sp macro="" textlink="">
      <xdr:nvSpPr>
        <xdr:cNvPr id="473" name="楕円 472"/>
        <xdr:cNvSpPr/>
      </xdr:nvSpPr>
      <xdr:spPr>
        <a:xfrm>
          <a:off x="9157970" y="1648714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114300</xdr:rowOff>
    </xdr:from>
    <xdr:ext cx="534035" cy="259080"/>
    <xdr:sp macro="" textlink="">
      <xdr:nvSpPr>
        <xdr:cNvPr id="474" name="普通建設事業費 （ うち更新整備　）該当値テキスト"/>
        <xdr:cNvSpPr txBox="1"/>
      </xdr:nvSpPr>
      <xdr:spPr>
        <a:xfrm>
          <a:off x="9236075" y="16402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26670</xdr:rowOff>
    </xdr:from>
    <xdr:to xmlns:xdr="http://schemas.openxmlformats.org/drawingml/2006/spreadsheetDrawing">
      <xdr:col>50</xdr:col>
      <xdr:colOff>165100</xdr:colOff>
      <xdr:row>98</xdr:row>
      <xdr:rowOff>128270</xdr:rowOff>
    </xdr:to>
    <xdr:sp macro="" textlink="">
      <xdr:nvSpPr>
        <xdr:cNvPr id="475" name="楕円 474"/>
        <xdr:cNvSpPr/>
      </xdr:nvSpPr>
      <xdr:spPr>
        <a:xfrm>
          <a:off x="8413750" y="164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119380</xdr:rowOff>
    </xdr:from>
    <xdr:ext cx="534035" cy="259080"/>
    <xdr:sp macro="" textlink="">
      <xdr:nvSpPr>
        <xdr:cNvPr id="476" name="テキスト ボックス 475"/>
        <xdr:cNvSpPr txBox="1"/>
      </xdr:nvSpPr>
      <xdr:spPr>
        <a:xfrm>
          <a:off x="8220710" y="16578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3810</xdr:rowOff>
    </xdr:from>
    <xdr:to xmlns:xdr="http://schemas.openxmlformats.org/drawingml/2006/spreadsheetDrawing">
      <xdr:col>46</xdr:col>
      <xdr:colOff>38100</xdr:colOff>
      <xdr:row>98</xdr:row>
      <xdr:rowOff>105410</xdr:rowOff>
    </xdr:to>
    <xdr:sp macro="" textlink="">
      <xdr:nvSpPr>
        <xdr:cNvPr id="477" name="楕円 476"/>
        <xdr:cNvSpPr/>
      </xdr:nvSpPr>
      <xdr:spPr>
        <a:xfrm>
          <a:off x="7642225" y="1646301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96520</xdr:rowOff>
    </xdr:from>
    <xdr:ext cx="534035" cy="259080"/>
    <xdr:sp macro="" textlink="">
      <xdr:nvSpPr>
        <xdr:cNvPr id="478" name="テキスト ボックス 477"/>
        <xdr:cNvSpPr txBox="1"/>
      </xdr:nvSpPr>
      <xdr:spPr>
        <a:xfrm>
          <a:off x="7449185" y="16555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100965</xdr:rowOff>
    </xdr:from>
    <xdr:to xmlns:xdr="http://schemas.openxmlformats.org/drawingml/2006/spreadsheetDrawing">
      <xdr:col>41</xdr:col>
      <xdr:colOff>101600</xdr:colOff>
      <xdr:row>98</xdr:row>
      <xdr:rowOff>31115</xdr:rowOff>
    </xdr:to>
    <xdr:sp macro="" textlink="">
      <xdr:nvSpPr>
        <xdr:cNvPr id="479" name="楕円 478"/>
        <xdr:cNvSpPr/>
      </xdr:nvSpPr>
      <xdr:spPr>
        <a:xfrm>
          <a:off x="6847205" y="1638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47625</xdr:rowOff>
    </xdr:from>
    <xdr:ext cx="534035" cy="259080"/>
    <xdr:sp macro="" textlink="">
      <xdr:nvSpPr>
        <xdr:cNvPr id="480" name="テキスト ボックス 479"/>
        <xdr:cNvSpPr txBox="1"/>
      </xdr:nvSpPr>
      <xdr:spPr>
        <a:xfrm>
          <a:off x="6677660" y="161639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18415</xdr:rowOff>
    </xdr:from>
    <xdr:to xmlns:xdr="http://schemas.openxmlformats.org/drawingml/2006/spreadsheetDrawing">
      <xdr:col>36</xdr:col>
      <xdr:colOff>165100</xdr:colOff>
      <xdr:row>98</xdr:row>
      <xdr:rowOff>120650</xdr:rowOff>
    </xdr:to>
    <xdr:sp macro="" textlink="">
      <xdr:nvSpPr>
        <xdr:cNvPr id="481" name="楕円 480"/>
        <xdr:cNvSpPr/>
      </xdr:nvSpPr>
      <xdr:spPr>
        <a:xfrm>
          <a:off x="6075680" y="16477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111125</xdr:rowOff>
    </xdr:from>
    <xdr:ext cx="534035" cy="258445"/>
    <xdr:sp macro="" textlink="">
      <xdr:nvSpPr>
        <xdr:cNvPr id="482" name="テキスト ボックス 481"/>
        <xdr:cNvSpPr txBox="1"/>
      </xdr:nvSpPr>
      <xdr:spPr>
        <a:xfrm>
          <a:off x="5882640" y="16570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167005</xdr:colOff>
      <xdr:row>25</xdr:row>
      <xdr:rowOff>31750</xdr:rowOff>
    </xdr:to>
    <xdr:sp macro="" textlink="">
      <xdr:nvSpPr>
        <xdr:cNvPr id="483" name="正方形/長方形 482"/>
        <xdr:cNvSpPr/>
      </xdr:nvSpPr>
      <xdr:spPr>
        <a:xfrm>
          <a:off x="10918825" y="39166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140335</xdr:rowOff>
    </xdr:to>
    <xdr:sp macro="" textlink="">
      <xdr:nvSpPr>
        <xdr:cNvPr id="484" name="正方形/長方形 483"/>
        <xdr:cNvSpPr/>
      </xdr:nvSpPr>
      <xdr:spPr>
        <a:xfrm>
          <a:off x="1102233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5" name="正方形/長方形 484"/>
        <xdr:cNvSpPr/>
      </xdr:nvSpPr>
      <xdr:spPr>
        <a:xfrm>
          <a:off x="1102233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140335</xdr:rowOff>
    </xdr:to>
    <xdr:sp macro="" textlink="">
      <xdr:nvSpPr>
        <xdr:cNvPr id="486" name="正方形/長方形 485"/>
        <xdr:cNvSpPr/>
      </xdr:nvSpPr>
      <xdr:spPr>
        <a:xfrm>
          <a:off x="1192085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7" name="正方形/長方形 486"/>
        <xdr:cNvSpPr/>
      </xdr:nvSpPr>
      <xdr:spPr>
        <a:xfrm>
          <a:off x="1192085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140335</xdr:rowOff>
    </xdr:to>
    <xdr:sp macro="" textlink="">
      <xdr:nvSpPr>
        <xdr:cNvPr id="488" name="正方形/長方形 487"/>
        <xdr:cNvSpPr/>
      </xdr:nvSpPr>
      <xdr:spPr>
        <a:xfrm>
          <a:off x="1292288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9" name="正方形/長方形 488"/>
        <xdr:cNvSpPr/>
      </xdr:nvSpPr>
      <xdr:spPr>
        <a:xfrm>
          <a:off x="1292288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167005</xdr:colOff>
      <xdr:row>41</xdr:row>
      <xdr:rowOff>82550</xdr:rowOff>
    </xdr:to>
    <xdr:sp macro="" textlink="">
      <xdr:nvSpPr>
        <xdr:cNvPr id="490" name="正方形/長方形 489"/>
        <xdr:cNvSpPr/>
      </xdr:nvSpPr>
      <xdr:spPr>
        <a:xfrm>
          <a:off x="10918825" y="47231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885" cy="225425"/>
    <xdr:sp macro="" textlink="">
      <xdr:nvSpPr>
        <xdr:cNvPr id="491" name="テキスト ボックス 490"/>
        <xdr:cNvSpPr txBox="1"/>
      </xdr:nvSpPr>
      <xdr:spPr>
        <a:xfrm>
          <a:off x="1088072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167005</xdr:colOff>
      <xdr:row>41</xdr:row>
      <xdr:rowOff>82550</xdr:rowOff>
    </xdr:to>
    <xdr:cxnSp macro="">
      <xdr:nvCxnSpPr>
        <xdr:cNvPr id="492" name="直線コネクタ 491"/>
        <xdr:cNvCxnSpPr/>
      </xdr:nvCxnSpPr>
      <xdr:spPr>
        <a:xfrm>
          <a:off x="10918825" y="69596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140335</xdr:rowOff>
    </xdr:from>
    <xdr:to xmlns:xdr="http://schemas.openxmlformats.org/drawingml/2006/spreadsheetDrawing">
      <xdr:col>89</xdr:col>
      <xdr:colOff>167005</xdr:colOff>
      <xdr:row>38</xdr:row>
      <xdr:rowOff>140335</xdr:rowOff>
    </xdr:to>
    <xdr:cxnSp macro="">
      <xdr:nvCxnSpPr>
        <xdr:cNvPr id="493" name="直線コネクタ 492"/>
        <xdr:cNvCxnSpPr/>
      </xdr:nvCxnSpPr>
      <xdr:spPr>
        <a:xfrm>
          <a:off x="10918825" y="651446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167640</xdr:rowOff>
    </xdr:from>
    <xdr:ext cx="248285" cy="259080"/>
    <xdr:sp macro="" textlink="">
      <xdr:nvSpPr>
        <xdr:cNvPr id="494" name="テキスト ボックス 493"/>
        <xdr:cNvSpPr txBox="1"/>
      </xdr:nvSpPr>
      <xdr:spPr>
        <a:xfrm>
          <a:off x="10693400" y="63741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167005</xdr:colOff>
      <xdr:row>36</xdr:row>
      <xdr:rowOff>25400</xdr:rowOff>
    </xdr:to>
    <xdr:cxnSp macro="">
      <xdr:nvCxnSpPr>
        <xdr:cNvPr id="495" name="直線コネクタ 494"/>
        <xdr:cNvCxnSpPr/>
      </xdr:nvCxnSpPr>
      <xdr:spPr>
        <a:xfrm>
          <a:off x="10918825" y="60642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0860" cy="258445"/>
    <xdr:sp macro="" textlink="">
      <xdr:nvSpPr>
        <xdr:cNvPr id="496" name="テキスト ボックス 495"/>
        <xdr:cNvSpPr txBox="1"/>
      </xdr:nvSpPr>
      <xdr:spPr>
        <a:xfrm>
          <a:off x="10457815" y="59258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167005</xdr:colOff>
      <xdr:row>33</xdr:row>
      <xdr:rowOff>82550</xdr:rowOff>
    </xdr:to>
    <xdr:cxnSp macro="">
      <xdr:nvCxnSpPr>
        <xdr:cNvPr id="497" name="直線コネクタ 496"/>
        <xdr:cNvCxnSpPr/>
      </xdr:nvCxnSpPr>
      <xdr:spPr>
        <a:xfrm>
          <a:off x="10918825" y="561848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0860" cy="259080"/>
    <xdr:sp macro="" textlink="">
      <xdr:nvSpPr>
        <xdr:cNvPr id="498" name="テキスト ボックス 497"/>
        <xdr:cNvSpPr txBox="1"/>
      </xdr:nvSpPr>
      <xdr:spPr>
        <a:xfrm>
          <a:off x="10457815" y="54800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140335</xdr:rowOff>
    </xdr:from>
    <xdr:to xmlns:xdr="http://schemas.openxmlformats.org/drawingml/2006/spreadsheetDrawing">
      <xdr:col>89</xdr:col>
      <xdr:colOff>167005</xdr:colOff>
      <xdr:row>30</xdr:row>
      <xdr:rowOff>140335</xdr:rowOff>
    </xdr:to>
    <xdr:cxnSp macro="">
      <xdr:nvCxnSpPr>
        <xdr:cNvPr id="499" name="直線コネクタ 498"/>
        <xdr:cNvCxnSpPr/>
      </xdr:nvCxnSpPr>
      <xdr:spPr>
        <a:xfrm>
          <a:off x="10918825" y="517334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167640</xdr:rowOff>
    </xdr:from>
    <xdr:ext cx="530860" cy="259080"/>
    <xdr:sp macro="" textlink="">
      <xdr:nvSpPr>
        <xdr:cNvPr id="500" name="テキスト ボックス 499"/>
        <xdr:cNvSpPr txBox="1"/>
      </xdr:nvSpPr>
      <xdr:spPr>
        <a:xfrm>
          <a:off x="10457815" y="50330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167005</xdr:colOff>
      <xdr:row>28</xdr:row>
      <xdr:rowOff>25400</xdr:rowOff>
    </xdr:to>
    <xdr:cxnSp macro="">
      <xdr:nvCxnSpPr>
        <xdr:cNvPr id="501" name="直線コネクタ 500"/>
        <xdr:cNvCxnSpPr/>
      </xdr:nvCxnSpPr>
      <xdr:spPr>
        <a:xfrm>
          <a:off x="10918825" y="47231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0860" cy="258445"/>
    <xdr:sp macro="" textlink="">
      <xdr:nvSpPr>
        <xdr:cNvPr id="502" name="テキスト ボックス 501"/>
        <xdr:cNvSpPr txBox="1"/>
      </xdr:nvSpPr>
      <xdr:spPr>
        <a:xfrm>
          <a:off x="10457815" y="45847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167005</xdr:colOff>
      <xdr:row>41</xdr:row>
      <xdr:rowOff>82550</xdr:rowOff>
    </xdr:to>
    <xdr:sp macro="" textlink="">
      <xdr:nvSpPr>
        <xdr:cNvPr id="503" name="災害復旧事業費グラフ枠"/>
        <xdr:cNvSpPr/>
      </xdr:nvSpPr>
      <xdr:spPr>
        <a:xfrm>
          <a:off x="10918825" y="47231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57785</xdr:rowOff>
    </xdr:from>
    <xdr:to xmlns:xdr="http://schemas.openxmlformats.org/drawingml/2006/spreadsheetDrawing">
      <xdr:col>85</xdr:col>
      <xdr:colOff>126365</xdr:colOff>
      <xdr:row>38</xdr:row>
      <xdr:rowOff>140335</xdr:rowOff>
    </xdr:to>
    <xdr:cxnSp macro="">
      <xdr:nvCxnSpPr>
        <xdr:cNvPr id="504" name="直線コネクタ 503"/>
        <xdr:cNvCxnSpPr/>
      </xdr:nvCxnSpPr>
      <xdr:spPr>
        <a:xfrm flipV="1">
          <a:off x="14320520" y="5258435"/>
          <a:ext cx="1270" cy="1256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38</xdr:row>
      <xdr:rowOff>143510</xdr:rowOff>
    </xdr:from>
    <xdr:ext cx="249555" cy="258445"/>
    <xdr:sp macro="" textlink="">
      <xdr:nvSpPr>
        <xdr:cNvPr id="505" name="災害復旧事業費最小値テキスト"/>
        <xdr:cNvSpPr txBox="1"/>
      </xdr:nvSpPr>
      <xdr:spPr>
        <a:xfrm>
          <a:off x="14362430" y="65176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140335</xdr:rowOff>
    </xdr:from>
    <xdr:to xmlns:xdr="http://schemas.openxmlformats.org/drawingml/2006/spreadsheetDrawing">
      <xdr:col>86</xdr:col>
      <xdr:colOff>25400</xdr:colOff>
      <xdr:row>38</xdr:row>
      <xdr:rowOff>140335</xdr:rowOff>
    </xdr:to>
    <xdr:cxnSp macro="">
      <xdr:nvCxnSpPr>
        <xdr:cNvPr id="506" name="直線コネクタ 505"/>
        <xdr:cNvCxnSpPr/>
      </xdr:nvCxnSpPr>
      <xdr:spPr>
        <a:xfrm>
          <a:off x="14233525" y="65144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30</xdr:row>
      <xdr:rowOff>4445</xdr:rowOff>
    </xdr:from>
    <xdr:ext cx="534670" cy="259080"/>
    <xdr:sp macro="" textlink="">
      <xdr:nvSpPr>
        <xdr:cNvPr id="507" name="災害復旧事業費最大値テキスト"/>
        <xdr:cNvSpPr txBox="1"/>
      </xdr:nvSpPr>
      <xdr:spPr>
        <a:xfrm>
          <a:off x="14362430" y="5037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56,083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57785</xdr:rowOff>
    </xdr:from>
    <xdr:to xmlns:xdr="http://schemas.openxmlformats.org/drawingml/2006/spreadsheetDrawing">
      <xdr:col>86</xdr:col>
      <xdr:colOff>25400</xdr:colOff>
      <xdr:row>31</xdr:row>
      <xdr:rowOff>57785</xdr:rowOff>
    </xdr:to>
    <xdr:cxnSp macro="">
      <xdr:nvCxnSpPr>
        <xdr:cNvPr id="508" name="直線コネクタ 507"/>
        <xdr:cNvCxnSpPr/>
      </xdr:nvCxnSpPr>
      <xdr:spPr>
        <a:xfrm>
          <a:off x="14233525" y="525843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131445</xdr:rowOff>
    </xdr:from>
    <xdr:to xmlns:xdr="http://schemas.openxmlformats.org/drawingml/2006/spreadsheetDrawing">
      <xdr:col>85</xdr:col>
      <xdr:colOff>127000</xdr:colOff>
      <xdr:row>38</xdr:row>
      <xdr:rowOff>137160</xdr:rowOff>
    </xdr:to>
    <xdr:cxnSp macro="">
      <xdr:nvCxnSpPr>
        <xdr:cNvPr id="509" name="直線コネクタ 508"/>
        <xdr:cNvCxnSpPr/>
      </xdr:nvCxnSpPr>
      <xdr:spPr>
        <a:xfrm flipV="1">
          <a:off x="13578205" y="6505575"/>
          <a:ext cx="7442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37</xdr:row>
      <xdr:rowOff>50800</xdr:rowOff>
    </xdr:from>
    <xdr:ext cx="469900" cy="258445"/>
    <xdr:sp macro="" textlink="">
      <xdr:nvSpPr>
        <xdr:cNvPr id="510" name="災害復旧事業費平均値テキスト"/>
        <xdr:cNvSpPr txBox="1"/>
      </xdr:nvSpPr>
      <xdr:spPr>
        <a:xfrm>
          <a:off x="14362430" y="625729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28575</xdr:rowOff>
    </xdr:from>
    <xdr:to xmlns:xdr="http://schemas.openxmlformats.org/drawingml/2006/spreadsheetDrawing">
      <xdr:col>85</xdr:col>
      <xdr:colOff>167005</xdr:colOff>
      <xdr:row>38</xdr:row>
      <xdr:rowOff>129540</xdr:rowOff>
    </xdr:to>
    <xdr:sp macro="" textlink="">
      <xdr:nvSpPr>
        <xdr:cNvPr id="511" name="フローチャート: 判断 510"/>
        <xdr:cNvSpPr/>
      </xdr:nvSpPr>
      <xdr:spPr>
        <a:xfrm>
          <a:off x="14271625" y="6402705"/>
          <a:ext cx="9080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137160</xdr:rowOff>
    </xdr:from>
    <xdr:to xmlns:xdr="http://schemas.openxmlformats.org/drawingml/2006/spreadsheetDrawing">
      <xdr:col>81</xdr:col>
      <xdr:colOff>50800</xdr:colOff>
      <xdr:row>38</xdr:row>
      <xdr:rowOff>137160</xdr:rowOff>
    </xdr:to>
    <xdr:cxnSp macro="">
      <xdr:nvCxnSpPr>
        <xdr:cNvPr id="512" name="直線コネクタ 511"/>
        <xdr:cNvCxnSpPr/>
      </xdr:nvCxnSpPr>
      <xdr:spPr>
        <a:xfrm flipV="1">
          <a:off x="12806680" y="6511290"/>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155575</xdr:rowOff>
    </xdr:from>
    <xdr:to xmlns:xdr="http://schemas.openxmlformats.org/drawingml/2006/spreadsheetDrawing">
      <xdr:col>81</xdr:col>
      <xdr:colOff>101600</xdr:colOff>
      <xdr:row>38</xdr:row>
      <xdr:rowOff>85725</xdr:rowOff>
    </xdr:to>
    <xdr:sp macro="" textlink="">
      <xdr:nvSpPr>
        <xdr:cNvPr id="513" name="フローチャート: 判断 512"/>
        <xdr:cNvSpPr/>
      </xdr:nvSpPr>
      <xdr:spPr>
        <a:xfrm>
          <a:off x="13527405" y="6362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102870</xdr:rowOff>
    </xdr:from>
    <xdr:ext cx="469900" cy="258445"/>
    <xdr:sp macro="" textlink="">
      <xdr:nvSpPr>
        <xdr:cNvPr id="514" name="テキスト ボックス 513"/>
        <xdr:cNvSpPr txBox="1"/>
      </xdr:nvSpPr>
      <xdr:spPr>
        <a:xfrm>
          <a:off x="13366750" y="61417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167005</xdr:colOff>
      <xdr:row>38</xdr:row>
      <xdr:rowOff>137160</xdr:rowOff>
    </xdr:from>
    <xdr:to xmlns:xdr="http://schemas.openxmlformats.org/drawingml/2006/spreadsheetDrawing">
      <xdr:col>76</xdr:col>
      <xdr:colOff>114300</xdr:colOff>
      <xdr:row>38</xdr:row>
      <xdr:rowOff>138430</xdr:rowOff>
    </xdr:to>
    <xdr:cxnSp macro="">
      <xdr:nvCxnSpPr>
        <xdr:cNvPr id="515" name="直線コネクタ 514"/>
        <xdr:cNvCxnSpPr/>
      </xdr:nvCxnSpPr>
      <xdr:spPr>
        <a:xfrm flipV="1">
          <a:off x="12024360" y="6511290"/>
          <a:ext cx="78232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104140</xdr:rowOff>
    </xdr:from>
    <xdr:to xmlns:xdr="http://schemas.openxmlformats.org/drawingml/2006/spreadsheetDrawing">
      <xdr:col>76</xdr:col>
      <xdr:colOff>165100</xdr:colOff>
      <xdr:row>38</xdr:row>
      <xdr:rowOff>34290</xdr:rowOff>
    </xdr:to>
    <xdr:sp macro="" textlink="">
      <xdr:nvSpPr>
        <xdr:cNvPr id="516" name="フローチャート: 判断 515"/>
        <xdr:cNvSpPr/>
      </xdr:nvSpPr>
      <xdr:spPr>
        <a:xfrm>
          <a:off x="12755880" y="6310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50800</xdr:rowOff>
    </xdr:from>
    <xdr:ext cx="469900" cy="258445"/>
    <xdr:sp macro="" textlink="">
      <xdr:nvSpPr>
        <xdr:cNvPr id="517" name="テキスト ボックス 516"/>
        <xdr:cNvSpPr txBox="1"/>
      </xdr:nvSpPr>
      <xdr:spPr>
        <a:xfrm>
          <a:off x="12595225" y="60896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118110</xdr:rowOff>
    </xdr:from>
    <xdr:to xmlns:xdr="http://schemas.openxmlformats.org/drawingml/2006/spreadsheetDrawing">
      <xdr:col>71</xdr:col>
      <xdr:colOff>167005</xdr:colOff>
      <xdr:row>38</xdr:row>
      <xdr:rowOff>138430</xdr:rowOff>
    </xdr:to>
    <xdr:cxnSp macro="">
      <xdr:nvCxnSpPr>
        <xdr:cNvPr id="518" name="直線コネクタ 517"/>
        <xdr:cNvCxnSpPr/>
      </xdr:nvCxnSpPr>
      <xdr:spPr>
        <a:xfrm>
          <a:off x="11240135" y="6492240"/>
          <a:ext cx="7842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102870</xdr:rowOff>
    </xdr:from>
    <xdr:to xmlns:xdr="http://schemas.openxmlformats.org/drawingml/2006/spreadsheetDrawing">
      <xdr:col>72</xdr:col>
      <xdr:colOff>38100</xdr:colOff>
      <xdr:row>38</xdr:row>
      <xdr:rowOff>32385</xdr:rowOff>
    </xdr:to>
    <xdr:sp macro="" textlink="">
      <xdr:nvSpPr>
        <xdr:cNvPr id="519" name="フローチャート: 判断 518"/>
        <xdr:cNvSpPr/>
      </xdr:nvSpPr>
      <xdr:spPr>
        <a:xfrm>
          <a:off x="11984355" y="6309360"/>
          <a:ext cx="7810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48895</xdr:rowOff>
    </xdr:from>
    <xdr:ext cx="469900" cy="259080"/>
    <xdr:sp macro="" textlink="">
      <xdr:nvSpPr>
        <xdr:cNvPr id="520" name="テキスト ボックス 519"/>
        <xdr:cNvSpPr txBox="1"/>
      </xdr:nvSpPr>
      <xdr:spPr>
        <a:xfrm>
          <a:off x="11823700" y="6087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140335</xdr:rowOff>
    </xdr:from>
    <xdr:to xmlns:xdr="http://schemas.openxmlformats.org/drawingml/2006/spreadsheetDrawing">
      <xdr:col>67</xdr:col>
      <xdr:colOff>101600</xdr:colOff>
      <xdr:row>38</xdr:row>
      <xdr:rowOff>70485</xdr:rowOff>
    </xdr:to>
    <xdr:sp macro="" textlink="">
      <xdr:nvSpPr>
        <xdr:cNvPr id="521" name="フローチャート: 判断 520"/>
        <xdr:cNvSpPr/>
      </xdr:nvSpPr>
      <xdr:spPr>
        <a:xfrm>
          <a:off x="11189335" y="63468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86995</xdr:rowOff>
    </xdr:from>
    <xdr:ext cx="469900" cy="258445"/>
    <xdr:sp macro="" textlink="">
      <xdr:nvSpPr>
        <xdr:cNvPr id="522" name="テキスト ボックス 521"/>
        <xdr:cNvSpPr txBox="1"/>
      </xdr:nvSpPr>
      <xdr:spPr>
        <a:xfrm>
          <a:off x="11028680" y="61258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3" name="テキスト ボックス 522"/>
        <xdr:cNvSpPr txBox="1"/>
      </xdr:nvSpPr>
      <xdr:spPr>
        <a:xfrm>
          <a:off x="141554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24" name="テキスト ボックス 523"/>
        <xdr:cNvSpPr txBox="1"/>
      </xdr:nvSpPr>
      <xdr:spPr>
        <a:xfrm>
          <a:off x="134112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1365" cy="259080"/>
    <xdr:sp macro="" textlink="">
      <xdr:nvSpPr>
        <xdr:cNvPr id="525" name="テキスト ボックス 524"/>
        <xdr:cNvSpPr txBox="1"/>
      </xdr:nvSpPr>
      <xdr:spPr>
        <a:xfrm>
          <a:off x="12639675"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41</xdr:row>
      <xdr:rowOff>80010</xdr:rowOff>
    </xdr:from>
    <xdr:ext cx="762000" cy="259080"/>
    <xdr:sp macro="" textlink="">
      <xdr:nvSpPr>
        <xdr:cNvPr id="526" name="テキスト ボックス 525"/>
        <xdr:cNvSpPr txBox="1"/>
      </xdr:nvSpPr>
      <xdr:spPr>
        <a:xfrm>
          <a:off x="1185735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27" name="テキスト ボックス 526"/>
        <xdr:cNvSpPr txBox="1"/>
      </xdr:nvSpPr>
      <xdr:spPr>
        <a:xfrm>
          <a:off x="1107313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80645</xdr:rowOff>
    </xdr:from>
    <xdr:to xmlns:xdr="http://schemas.openxmlformats.org/drawingml/2006/spreadsheetDrawing">
      <xdr:col>85</xdr:col>
      <xdr:colOff>167005</xdr:colOff>
      <xdr:row>39</xdr:row>
      <xdr:rowOff>10795</xdr:rowOff>
    </xdr:to>
    <xdr:sp macro="" textlink="">
      <xdr:nvSpPr>
        <xdr:cNvPr id="528" name="楕円 527"/>
        <xdr:cNvSpPr/>
      </xdr:nvSpPr>
      <xdr:spPr>
        <a:xfrm>
          <a:off x="14271625" y="6454775"/>
          <a:ext cx="908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167005</xdr:colOff>
      <xdr:row>38</xdr:row>
      <xdr:rowOff>6350</xdr:rowOff>
    </xdr:from>
    <xdr:ext cx="378460" cy="259080"/>
    <xdr:sp macro="" textlink="">
      <xdr:nvSpPr>
        <xdr:cNvPr id="529" name="災害復旧事業費該当値テキスト"/>
        <xdr:cNvSpPr txBox="1"/>
      </xdr:nvSpPr>
      <xdr:spPr>
        <a:xfrm>
          <a:off x="14362430" y="63804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86360</xdr:rowOff>
    </xdr:from>
    <xdr:to xmlns:xdr="http://schemas.openxmlformats.org/drawingml/2006/spreadsheetDrawing">
      <xdr:col>81</xdr:col>
      <xdr:colOff>101600</xdr:colOff>
      <xdr:row>39</xdr:row>
      <xdr:rowOff>16510</xdr:rowOff>
    </xdr:to>
    <xdr:sp macro="" textlink="">
      <xdr:nvSpPr>
        <xdr:cNvPr id="530" name="楕円 529"/>
        <xdr:cNvSpPr/>
      </xdr:nvSpPr>
      <xdr:spPr>
        <a:xfrm>
          <a:off x="13527405" y="6460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7620</xdr:rowOff>
    </xdr:from>
    <xdr:ext cx="378460" cy="259080"/>
    <xdr:sp macro="" textlink="">
      <xdr:nvSpPr>
        <xdr:cNvPr id="531" name="テキスト ボックス 530"/>
        <xdr:cNvSpPr txBox="1"/>
      </xdr:nvSpPr>
      <xdr:spPr>
        <a:xfrm>
          <a:off x="13412470" y="65493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86360</xdr:rowOff>
    </xdr:from>
    <xdr:to xmlns:xdr="http://schemas.openxmlformats.org/drawingml/2006/spreadsheetDrawing">
      <xdr:col>76</xdr:col>
      <xdr:colOff>165100</xdr:colOff>
      <xdr:row>39</xdr:row>
      <xdr:rowOff>16510</xdr:rowOff>
    </xdr:to>
    <xdr:sp macro="" textlink="">
      <xdr:nvSpPr>
        <xdr:cNvPr id="532" name="楕円 531"/>
        <xdr:cNvSpPr/>
      </xdr:nvSpPr>
      <xdr:spPr>
        <a:xfrm>
          <a:off x="12755880" y="6460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7620</xdr:rowOff>
    </xdr:from>
    <xdr:ext cx="378460" cy="259080"/>
    <xdr:sp macro="" textlink="">
      <xdr:nvSpPr>
        <xdr:cNvPr id="533" name="テキスト ボックス 532"/>
        <xdr:cNvSpPr txBox="1"/>
      </xdr:nvSpPr>
      <xdr:spPr>
        <a:xfrm>
          <a:off x="12640945" y="65493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87630</xdr:rowOff>
    </xdr:from>
    <xdr:to xmlns:xdr="http://schemas.openxmlformats.org/drawingml/2006/spreadsheetDrawing">
      <xdr:col>72</xdr:col>
      <xdr:colOff>38100</xdr:colOff>
      <xdr:row>39</xdr:row>
      <xdr:rowOff>17780</xdr:rowOff>
    </xdr:to>
    <xdr:sp macro="" textlink="">
      <xdr:nvSpPr>
        <xdr:cNvPr id="534" name="楕円 533"/>
        <xdr:cNvSpPr/>
      </xdr:nvSpPr>
      <xdr:spPr>
        <a:xfrm>
          <a:off x="11984355" y="646176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39</xdr:row>
      <xdr:rowOff>8890</xdr:rowOff>
    </xdr:from>
    <xdr:ext cx="313055" cy="259080"/>
    <xdr:sp macro="" textlink="">
      <xdr:nvSpPr>
        <xdr:cNvPr id="535" name="テキスト ボックス 534"/>
        <xdr:cNvSpPr txBox="1"/>
      </xdr:nvSpPr>
      <xdr:spPr>
        <a:xfrm>
          <a:off x="11878310" y="655066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67310</xdr:rowOff>
    </xdr:from>
    <xdr:to xmlns:xdr="http://schemas.openxmlformats.org/drawingml/2006/spreadsheetDrawing">
      <xdr:col>67</xdr:col>
      <xdr:colOff>101600</xdr:colOff>
      <xdr:row>38</xdr:row>
      <xdr:rowOff>167640</xdr:rowOff>
    </xdr:to>
    <xdr:sp macro="" textlink="">
      <xdr:nvSpPr>
        <xdr:cNvPr id="536" name="楕円 535"/>
        <xdr:cNvSpPr/>
      </xdr:nvSpPr>
      <xdr:spPr>
        <a:xfrm>
          <a:off x="11189335" y="64414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38</xdr:row>
      <xdr:rowOff>160020</xdr:rowOff>
    </xdr:from>
    <xdr:ext cx="378460" cy="258445"/>
    <xdr:sp macro="" textlink="">
      <xdr:nvSpPr>
        <xdr:cNvPr id="537" name="テキスト ボックス 536"/>
        <xdr:cNvSpPr txBox="1"/>
      </xdr:nvSpPr>
      <xdr:spPr>
        <a:xfrm>
          <a:off x="11074400" y="65341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167005</xdr:colOff>
      <xdr:row>45</xdr:row>
      <xdr:rowOff>31750</xdr:rowOff>
    </xdr:to>
    <xdr:sp macro="" textlink="">
      <xdr:nvSpPr>
        <xdr:cNvPr id="538" name="正方形/長方形 537"/>
        <xdr:cNvSpPr/>
      </xdr:nvSpPr>
      <xdr:spPr>
        <a:xfrm>
          <a:off x="10918825" y="72694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140335</xdr:rowOff>
    </xdr:to>
    <xdr:sp macro="" textlink="">
      <xdr:nvSpPr>
        <xdr:cNvPr id="539" name="正方形/長方形 538"/>
        <xdr:cNvSpPr/>
      </xdr:nvSpPr>
      <xdr:spPr>
        <a:xfrm>
          <a:off x="1102233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0" name="正方形/長方形 539"/>
        <xdr:cNvSpPr/>
      </xdr:nvSpPr>
      <xdr:spPr>
        <a:xfrm>
          <a:off x="1102233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140335</xdr:rowOff>
    </xdr:to>
    <xdr:sp macro="" textlink="">
      <xdr:nvSpPr>
        <xdr:cNvPr id="541" name="正方形/長方形 540"/>
        <xdr:cNvSpPr/>
      </xdr:nvSpPr>
      <xdr:spPr>
        <a:xfrm>
          <a:off x="1192085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2" name="正方形/長方形 541"/>
        <xdr:cNvSpPr/>
      </xdr:nvSpPr>
      <xdr:spPr>
        <a:xfrm>
          <a:off x="1192085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140335</xdr:rowOff>
    </xdr:to>
    <xdr:sp macro="" textlink="">
      <xdr:nvSpPr>
        <xdr:cNvPr id="543" name="正方形/長方形 542"/>
        <xdr:cNvSpPr/>
      </xdr:nvSpPr>
      <xdr:spPr>
        <a:xfrm>
          <a:off x="1292288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4" name="正方形/長方形 543"/>
        <xdr:cNvSpPr/>
      </xdr:nvSpPr>
      <xdr:spPr>
        <a:xfrm>
          <a:off x="1292288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167005</xdr:colOff>
      <xdr:row>61</xdr:row>
      <xdr:rowOff>82550</xdr:rowOff>
    </xdr:to>
    <xdr:sp macro="" textlink="">
      <xdr:nvSpPr>
        <xdr:cNvPr id="545" name="正方形/長方形 544"/>
        <xdr:cNvSpPr/>
      </xdr:nvSpPr>
      <xdr:spPr>
        <a:xfrm>
          <a:off x="10918825" y="80759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885" cy="225425"/>
    <xdr:sp macro="" textlink="">
      <xdr:nvSpPr>
        <xdr:cNvPr id="546" name="テキスト ボックス 545"/>
        <xdr:cNvSpPr txBox="1"/>
      </xdr:nvSpPr>
      <xdr:spPr>
        <a:xfrm>
          <a:off x="1088072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167005</xdr:colOff>
      <xdr:row>61</xdr:row>
      <xdr:rowOff>82550</xdr:rowOff>
    </xdr:to>
    <xdr:cxnSp macro="">
      <xdr:nvCxnSpPr>
        <xdr:cNvPr id="547" name="直線コネクタ 546"/>
        <xdr:cNvCxnSpPr/>
      </xdr:nvCxnSpPr>
      <xdr:spPr>
        <a:xfrm>
          <a:off x="10918825" y="103124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140335</xdr:rowOff>
    </xdr:from>
    <xdr:to xmlns:xdr="http://schemas.openxmlformats.org/drawingml/2006/spreadsheetDrawing">
      <xdr:col>89</xdr:col>
      <xdr:colOff>167005</xdr:colOff>
      <xdr:row>54</xdr:row>
      <xdr:rowOff>140335</xdr:rowOff>
    </xdr:to>
    <xdr:cxnSp macro="">
      <xdr:nvCxnSpPr>
        <xdr:cNvPr id="548" name="直線コネクタ 547"/>
        <xdr:cNvCxnSpPr/>
      </xdr:nvCxnSpPr>
      <xdr:spPr>
        <a:xfrm>
          <a:off x="10918825" y="91967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167640</xdr:rowOff>
    </xdr:from>
    <xdr:ext cx="248285" cy="259080"/>
    <xdr:sp macro="" textlink="">
      <xdr:nvSpPr>
        <xdr:cNvPr id="549" name="テキスト ボックス 548"/>
        <xdr:cNvSpPr txBox="1"/>
      </xdr:nvSpPr>
      <xdr:spPr>
        <a:xfrm>
          <a:off x="10693400" y="9056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167005</xdr:colOff>
      <xdr:row>48</xdr:row>
      <xdr:rowOff>25400</xdr:rowOff>
    </xdr:to>
    <xdr:cxnSp macro="">
      <xdr:nvCxnSpPr>
        <xdr:cNvPr id="550" name="直線コネクタ 549"/>
        <xdr:cNvCxnSpPr/>
      </xdr:nvCxnSpPr>
      <xdr:spPr>
        <a:xfrm>
          <a:off x="10918825" y="80759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51" name="テキスト ボックス 550"/>
        <xdr:cNvSpPr txBox="1"/>
      </xdr:nvSpPr>
      <xdr:spPr>
        <a:xfrm>
          <a:off x="10693400" y="79375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167005</xdr:colOff>
      <xdr:row>61</xdr:row>
      <xdr:rowOff>82550</xdr:rowOff>
    </xdr:to>
    <xdr:sp macro="" textlink="">
      <xdr:nvSpPr>
        <xdr:cNvPr id="552" name="失業対策事業費グラフ枠"/>
        <xdr:cNvSpPr/>
      </xdr:nvSpPr>
      <xdr:spPr>
        <a:xfrm>
          <a:off x="10918825" y="80759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140335</xdr:rowOff>
    </xdr:from>
    <xdr:to xmlns:xdr="http://schemas.openxmlformats.org/drawingml/2006/spreadsheetDrawing">
      <xdr:col>85</xdr:col>
      <xdr:colOff>126365</xdr:colOff>
      <xdr:row>54</xdr:row>
      <xdr:rowOff>140335</xdr:rowOff>
    </xdr:to>
    <xdr:cxnSp macro="">
      <xdr:nvCxnSpPr>
        <xdr:cNvPr id="553" name="直線コネクタ 552"/>
        <xdr:cNvCxnSpPr/>
      </xdr:nvCxnSpPr>
      <xdr:spPr>
        <a:xfrm>
          <a:off x="14320520"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55</xdr:row>
      <xdr:rowOff>10160</xdr:rowOff>
    </xdr:from>
    <xdr:ext cx="249555" cy="258445"/>
    <xdr:sp macro="" textlink="">
      <xdr:nvSpPr>
        <xdr:cNvPr id="554" name="失業対策事業費最小値テキスト"/>
        <xdr:cNvSpPr txBox="1"/>
      </xdr:nvSpPr>
      <xdr:spPr>
        <a:xfrm>
          <a:off x="1436243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140335</xdr:rowOff>
    </xdr:from>
    <xdr:to xmlns:xdr="http://schemas.openxmlformats.org/drawingml/2006/spreadsheetDrawing">
      <xdr:col>86</xdr:col>
      <xdr:colOff>25400</xdr:colOff>
      <xdr:row>54</xdr:row>
      <xdr:rowOff>140335</xdr:rowOff>
    </xdr:to>
    <xdr:cxnSp macro="">
      <xdr:nvCxnSpPr>
        <xdr:cNvPr id="555" name="直線コネクタ 554"/>
        <xdr:cNvCxnSpPr/>
      </xdr:nvCxnSpPr>
      <xdr:spPr>
        <a:xfrm>
          <a:off x="14233525" y="91967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53</xdr:row>
      <xdr:rowOff>10160</xdr:rowOff>
    </xdr:from>
    <xdr:ext cx="249555" cy="258445"/>
    <xdr:sp macro="" textlink="">
      <xdr:nvSpPr>
        <xdr:cNvPr id="556" name="失業対策事業費最大値テキスト"/>
        <xdr:cNvSpPr txBox="1"/>
      </xdr:nvSpPr>
      <xdr:spPr>
        <a:xfrm>
          <a:off x="14362430" y="88988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140335</xdr:rowOff>
    </xdr:from>
    <xdr:to xmlns:xdr="http://schemas.openxmlformats.org/drawingml/2006/spreadsheetDrawing">
      <xdr:col>86</xdr:col>
      <xdr:colOff>25400</xdr:colOff>
      <xdr:row>54</xdr:row>
      <xdr:rowOff>140335</xdr:rowOff>
    </xdr:to>
    <xdr:cxnSp macro="">
      <xdr:nvCxnSpPr>
        <xdr:cNvPr id="557" name="直線コネクタ 556"/>
        <xdr:cNvCxnSpPr/>
      </xdr:nvCxnSpPr>
      <xdr:spPr>
        <a:xfrm>
          <a:off x="14233525" y="91967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140335</xdr:rowOff>
    </xdr:from>
    <xdr:to xmlns:xdr="http://schemas.openxmlformats.org/drawingml/2006/spreadsheetDrawing">
      <xdr:col>85</xdr:col>
      <xdr:colOff>127000</xdr:colOff>
      <xdr:row>54</xdr:row>
      <xdr:rowOff>140335</xdr:rowOff>
    </xdr:to>
    <xdr:cxnSp macro="">
      <xdr:nvCxnSpPr>
        <xdr:cNvPr id="558" name="直線コネクタ 557"/>
        <xdr:cNvCxnSpPr/>
      </xdr:nvCxnSpPr>
      <xdr:spPr>
        <a:xfrm>
          <a:off x="13578205" y="9196705"/>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54</xdr:row>
      <xdr:rowOff>67310</xdr:rowOff>
    </xdr:from>
    <xdr:ext cx="249555" cy="259080"/>
    <xdr:sp macro="" textlink="">
      <xdr:nvSpPr>
        <xdr:cNvPr id="559" name="失業対策事業費平均値テキスト"/>
        <xdr:cNvSpPr txBox="1"/>
      </xdr:nvSpPr>
      <xdr:spPr>
        <a:xfrm>
          <a:off x="14362430" y="912368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167005</xdr:colOff>
      <xdr:row>55</xdr:row>
      <xdr:rowOff>19050</xdr:rowOff>
    </xdr:to>
    <xdr:sp macro="" textlink="">
      <xdr:nvSpPr>
        <xdr:cNvPr id="560" name="フローチャート: 判断 559"/>
        <xdr:cNvSpPr/>
      </xdr:nvSpPr>
      <xdr:spPr>
        <a:xfrm>
          <a:off x="14271625" y="9145270"/>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140335</xdr:rowOff>
    </xdr:from>
    <xdr:to xmlns:xdr="http://schemas.openxmlformats.org/drawingml/2006/spreadsheetDrawing">
      <xdr:col>81</xdr:col>
      <xdr:colOff>50800</xdr:colOff>
      <xdr:row>54</xdr:row>
      <xdr:rowOff>140335</xdr:rowOff>
    </xdr:to>
    <xdr:cxnSp macro="">
      <xdr:nvCxnSpPr>
        <xdr:cNvPr id="561" name="直線コネクタ 560"/>
        <xdr:cNvCxnSpPr/>
      </xdr:nvCxnSpPr>
      <xdr:spPr>
        <a:xfrm>
          <a:off x="12806680" y="9196705"/>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2" name="フローチャート: 判断 561"/>
        <xdr:cNvSpPr/>
      </xdr:nvSpPr>
      <xdr:spPr>
        <a:xfrm>
          <a:off x="13527405"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9555" cy="258445"/>
    <xdr:sp macro="" textlink="">
      <xdr:nvSpPr>
        <xdr:cNvPr id="563" name="テキスト ボックス 562"/>
        <xdr:cNvSpPr txBox="1"/>
      </xdr:nvSpPr>
      <xdr:spPr>
        <a:xfrm>
          <a:off x="1347724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167005</xdr:colOff>
      <xdr:row>54</xdr:row>
      <xdr:rowOff>140335</xdr:rowOff>
    </xdr:from>
    <xdr:to xmlns:xdr="http://schemas.openxmlformats.org/drawingml/2006/spreadsheetDrawing">
      <xdr:col>76</xdr:col>
      <xdr:colOff>114300</xdr:colOff>
      <xdr:row>54</xdr:row>
      <xdr:rowOff>140335</xdr:rowOff>
    </xdr:to>
    <xdr:cxnSp macro="">
      <xdr:nvCxnSpPr>
        <xdr:cNvPr id="564" name="直線コネクタ 563"/>
        <xdr:cNvCxnSpPr/>
      </xdr:nvCxnSpPr>
      <xdr:spPr>
        <a:xfrm>
          <a:off x="12024360" y="919670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5" name="フローチャート: 判断 564"/>
        <xdr:cNvSpPr/>
      </xdr:nvSpPr>
      <xdr:spPr>
        <a:xfrm>
          <a:off x="1275588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167005</xdr:colOff>
      <xdr:row>55</xdr:row>
      <xdr:rowOff>10160</xdr:rowOff>
    </xdr:from>
    <xdr:ext cx="249555" cy="258445"/>
    <xdr:sp macro="" textlink="">
      <xdr:nvSpPr>
        <xdr:cNvPr id="566" name="テキスト ボックス 565"/>
        <xdr:cNvSpPr txBox="1"/>
      </xdr:nvSpPr>
      <xdr:spPr>
        <a:xfrm>
          <a:off x="1269238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140335</xdr:rowOff>
    </xdr:from>
    <xdr:to xmlns:xdr="http://schemas.openxmlformats.org/drawingml/2006/spreadsheetDrawing">
      <xdr:col>71</xdr:col>
      <xdr:colOff>167005</xdr:colOff>
      <xdr:row>54</xdr:row>
      <xdr:rowOff>140335</xdr:rowOff>
    </xdr:to>
    <xdr:cxnSp macro="">
      <xdr:nvCxnSpPr>
        <xdr:cNvPr id="567" name="直線コネクタ 566"/>
        <xdr:cNvCxnSpPr/>
      </xdr:nvCxnSpPr>
      <xdr:spPr>
        <a:xfrm>
          <a:off x="11240135" y="9196705"/>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68" name="フローチャート: 判断 567"/>
        <xdr:cNvSpPr/>
      </xdr:nvSpPr>
      <xdr:spPr>
        <a:xfrm>
          <a:off x="11984355" y="914527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9555" cy="258445"/>
    <xdr:sp macro="" textlink="">
      <xdr:nvSpPr>
        <xdr:cNvPr id="569" name="テキスト ボックス 568"/>
        <xdr:cNvSpPr txBox="1"/>
      </xdr:nvSpPr>
      <xdr:spPr>
        <a:xfrm>
          <a:off x="11910695"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0" name="フローチャート: 判断 569"/>
        <xdr:cNvSpPr/>
      </xdr:nvSpPr>
      <xdr:spPr>
        <a:xfrm>
          <a:off x="11189335"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9555" cy="258445"/>
    <xdr:sp macro="" textlink="">
      <xdr:nvSpPr>
        <xdr:cNvPr id="571" name="テキスト ボックス 570"/>
        <xdr:cNvSpPr txBox="1"/>
      </xdr:nvSpPr>
      <xdr:spPr>
        <a:xfrm>
          <a:off x="1113917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2" name="テキスト ボックス 571"/>
        <xdr:cNvSpPr txBox="1"/>
      </xdr:nvSpPr>
      <xdr:spPr>
        <a:xfrm>
          <a:off x="141554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73" name="テキスト ボックス 572"/>
        <xdr:cNvSpPr txBox="1"/>
      </xdr:nvSpPr>
      <xdr:spPr>
        <a:xfrm>
          <a:off x="134112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1365" cy="259080"/>
    <xdr:sp macro="" textlink="">
      <xdr:nvSpPr>
        <xdr:cNvPr id="574" name="テキスト ボックス 573"/>
        <xdr:cNvSpPr txBox="1"/>
      </xdr:nvSpPr>
      <xdr:spPr>
        <a:xfrm>
          <a:off x="12639675"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61</xdr:row>
      <xdr:rowOff>80010</xdr:rowOff>
    </xdr:from>
    <xdr:ext cx="762000" cy="259080"/>
    <xdr:sp macro="" textlink="">
      <xdr:nvSpPr>
        <xdr:cNvPr id="575" name="テキスト ボックス 574"/>
        <xdr:cNvSpPr txBox="1"/>
      </xdr:nvSpPr>
      <xdr:spPr>
        <a:xfrm>
          <a:off x="1185735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76" name="テキスト ボックス 575"/>
        <xdr:cNvSpPr txBox="1"/>
      </xdr:nvSpPr>
      <xdr:spPr>
        <a:xfrm>
          <a:off x="1107313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167005</xdr:colOff>
      <xdr:row>55</xdr:row>
      <xdr:rowOff>19050</xdr:rowOff>
    </xdr:to>
    <xdr:sp macro="" textlink="">
      <xdr:nvSpPr>
        <xdr:cNvPr id="577" name="楕円 576"/>
        <xdr:cNvSpPr/>
      </xdr:nvSpPr>
      <xdr:spPr>
        <a:xfrm>
          <a:off x="14271625" y="9145270"/>
          <a:ext cx="908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167005</xdr:colOff>
      <xdr:row>53</xdr:row>
      <xdr:rowOff>124460</xdr:rowOff>
    </xdr:from>
    <xdr:ext cx="249555" cy="258445"/>
    <xdr:sp macro="" textlink="">
      <xdr:nvSpPr>
        <xdr:cNvPr id="578" name="失業対策事業費該当値テキスト"/>
        <xdr:cNvSpPr txBox="1"/>
      </xdr:nvSpPr>
      <xdr:spPr>
        <a:xfrm>
          <a:off x="14362430" y="90131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9" name="楕円 578"/>
        <xdr:cNvSpPr/>
      </xdr:nvSpPr>
      <xdr:spPr>
        <a:xfrm>
          <a:off x="13527405"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9555" cy="258445"/>
    <xdr:sp macro="" textlink="">
      <xdr:nvSpPr>
        <xdr:cNvPr id="580" name="テキスト ボックス 579"/>
        <xdr:cNvSpPr txBox="1"/>
      </xdr:nvSpPr>
      <xdr:spPr>
        <a:xfrm>
          <a:off x="1347724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1" name="楕円 580"/>
        <xdr:cNvSpPr/>
      </xdr:nvSpPr>
      <xdr:spPr>
        <a:xfrm>
          <a:off x="1275588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167005</xdr:colOff>
      <xdr:row>53</xdr:row>
      <xdr:rowOff>35560</xdr:rowOff>
    </xdr:from>
    <xdr:ext cx="249555" cy="258445"/>
    <xdr:sp macro="" textlink="">
      <xdr:nvSpPr>
        <xdr:cNvPr id="582" name="テキスト ボックス 581"/>
        <xdr:cNvSpPr txBox="1"/>
      </xdr:nvSpPr>
      <xdr:spPr>
        <a:xfrm>
          <a:off x="1269238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3" name="楕円 582"/>
        <xdr:cNvSpPr/>
      </xdr:nvSpPr>
      <xdr:spPr>
        <a:xfrm>
          <a:off x="11984355" y="914527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9555" cy="258445"/>
    <xdr:sp macro="" textlink="">
      <xdr:nvSpPr>
        <xdr:cNvPr id="584" name="テキスト ボックス 583"/>
        <xdr:cNvSpPr txBox="1"/>
      </xdr:nvSpPr>
      <xdr:spPr>
        <a:xfrm>
          <a:off x="11910695"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5" name="楕円 584"/>
        <xdr:cNvSpPr/>
      </xdr:nvSpPr>
      <xdr:spPr>
        <a:xfrm>
          <a:off x="11189335"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9555" cy="258445"/>
    <xdr:sp macro="" textlink="">
      <xdr:nvSpPr>
        <xdr:cNvPr id="586" name="テキスト ボックス 585"/>
        <xdr:cNvSpPr txBox="1"/>
      </xdr:nvSpPr>
      <xdr:spPr>
        <a:xfrm>
          <a:off x="1113917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167005</xdr:colOff>
      <xdr:row>65</xdr:row>
      <xdr:rowOff>31750</xdr:rowOff>
    </xdr:to>
    <xdr:sp macro="" textlink="">
      <xdr:nvSpPr>
        <xdr:cNvPr id="587" name="正方形/長方形 586"/>
        <xdr:cNvSpPr/>
      </xdr:nvSpPr>
      <xdr:spPr>
        <a:xfrm>
          <a:off x="10918825" y="106222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140335</xdr:rowOff>
    </xdr:to>
    <xdr:sp macro="" textlink="">
      <xdr:nvSpPr>
        <xdr:cNvPr id="588" name="正方形/長方形 587"/>
        <xdr:cNvSpPr/>
      </xdr:nvSpPr>
      <xdr:spPr>
        <a:xfrm>
          <a:off x="1102233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89" name="正方形/長方形 588"/>
        <xdr:cNvSpPr/>
      </xdr:nvSpPr>
      <xdr:spPr>
        <a:xfrm>
          <a:off x="1102233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140335</xdr:rowOff>
    </xdr:to>
    <xdr:sp macro="" textlink="">
      <xdr:nvSpPr>
        <xdr:cNvPr id="590" name="正方形/長方形 589"/>
        <xdr:cNvSpPr/>
      </xdr:nvSpPr>
      <xdr:spPr>
        <a:xfrm>
          <a:off x="1192085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1" name="正方形/長方形 590"/>
        <xdr:cNvSpPr/>
      </xdr:nvSpPr>
      <xdr:spPr>
        <a:xfrm>
          <a:off x="1192085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140335</xdr:rowOff>
    </xdr:to>
    <xdr:sp macro="" textlink="">
      <xdr:nvSpPr>
        <xdr:cNvPr id="592" name="正方形/長方形 591"/>
        <xdr:cNvSpPr/>
      </xdr:nvSpPr>
      <xdr:spPr>
        <a:xfrm>
          <a:off x="1292288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3" name="正方形/長方形 592"/>
        <xdr:cNvSpPr/>
      </xdr:nvSpPr>
      <xdr:spPr>
        <a:xfrm>
          <a:off x="1292288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167005</xdr:colOff>
      <xdr:row>81</xdr:row>
      <xdr:rowOff>82550</xdr:rowOff>
    </xdr:to>
    <xdr:sp macro="" textlink="">
      <xdr:nvSpPr>
        <xdr:cNvPr id="594" name="正方形/長方形 593"/>
        <xdr:cNvSpPr/>
      </xdr:nvSpPr>
      <xdr:spPr>
        <a:xfrm>
          <a:off x="10918825" y="114287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885" cy="225425"/>
    <xdr:sp macro="" textlink="">
      <xdr:nvSpPr>
        <xdr:cNvPr id="595" name="テキスト ボックス 594"/>
        <xdr:cNvSpPr txBox="1"/>
      </xdr:nvSpPr>
      <xdr:spPr>
        <a:xfrm>
          <a:off x="10880725"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167005</xdr:colOff>
      <xdr:row>81</xdr:row>
      <xdr:rowOff>82550</xdr:rowOff>
    </xdr:to>
    <xdr:cxnSp macro="">
      <xdr:nvCxnSpPr>
        <xdr:cNvPr id="596" name="直線コネクタ 595"/>
        <xdr:cNvCxnSpPr/>
      </xdr:nvCxnSpPr>
      <xdr:spPr>
        <a:xfrm>
          <a:off x="10918825" y="136652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140335</xdr:rowOff>
    </xdr:from>
    <xdr:to xmlns:xdr="http://schemas.openxmlformats.org/drawingml/2006/spreadsheetDrawing">
      <xdr:col>89</xdr:col>
      <xdr:colOff>167005</xdr:colOff>
      <xdr:row>78</xdr:row>
      <xdr:rowOff>140335</xdr:rowOff>
    </xdr:to>
    <xdr:cxnSp macro="">
      <xdr:nvCxnSpPr>
        <xdr:cNvPr id="597" name="直線コネクタ 596"/>
        <xdr:cNvCxnSpPr/>
      </xdr:nvCxnSpPr>
      <xdr:spPr>
        <a:xfrm>
          <a:off x="10918825" y="1322006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167640</xdr:rowOff>
    </xdr:from>
    <xdr:ext cx="248285" cy="259080"/>
    <xdr:sp macro="" textlink="">
      <xdr:nvSpPr>
        <xdr:cNvPr id="598" name="テキスト ボックス 597"/>
        <xdr:cNvSpPr txBox="1"/>
      </xdr:nvSpPr>
      <xdr:spPr>
        <a:xfrm>
          <a:off x="10693400" y="130797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167005</xdr:colOff>
      <xdr:row>76</xdr:row>
      <xdr:rowOff>25400</xdr:rowOff>
    </xdr:to>
    <xdr:cxnSp macro="">
      <xdr:nvCxnSpPr>
        <xdr:cNvPr id="599" name="直線コネクタ 598"/>
        <xdr:cNvCxnSpPr/>
      </xdr:nvCxnSpPr>
      <xdr:spPr>
        <a:xfrm>
          <a:off x="10918825" y="127698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94995" cy="258445"/>
    <xdr:sp macro="" textlink="">
      <xdr:nvSpPr>
        <xdr:cNvPr id="600" name="テキスト ボックス 599"/>
        <xdr:cNvSpPr txBox="1"/>
      </xdr:nvSpPr>
      <xdr:spPr>
        <a:xfrm>
          <a:off x="10393680" y="1263142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167005</xdr:colOff>
      <xdr:row>73</xdr:row>
      <xdr:rowOff>82550</xdr:rowOff>
    </xdr:to>
    <xdr:cxnSp macro="">
      <xdr:nvCxnSpPr>
        <xdr:cNvPr id="601" name="直線コネクタ 600"/>
        <xdr:cNvCxnSpPr/>
      </xdr:nvCxnSpPr>
      <xdr:spPr>
        <a:xfrm>
          <a:off x="10918825" y="1232408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4995" cy="259080"/>
    <xdr:sp macro="" textlink="">
      <xdr:nvSpPr>
        <xdr:cNvPr id="602" name="テキスト ボックス 601"/>
        <xdr:cNvSpPr txBox="1"/>
      </xdr:nvSpPr>
      <xdr:spPr>
        <a:xfrm>
          <a:off x="10393680" y="121856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140335</xdr:rowOff>
    </xdr:from>
    <xdr:to xmlns:xdr="http://schemas.openxmlformats.org/drawingml/2006/spreadsheetDrawing">
      <xdr:col>89</xdr:col>
      <xdr:colOff>167005</xdr:colOff>
      <xdr:row>70</xdr:row>
      <xdr:rowOff>140335</xdr:rowOff>
    </xdr:to>
    <xdr:cxnSp macro="">
      <xdr:nvCxnSpPr>
        <xdr:cNvPr id="603" name="直線コネクタ 602"/>
        <xdr:cNvCxnSpPr/>
      </xdr:nvCxnSpPr>
      <xdr:spPr>
        <a:xfrm>
          <a:off x="10918825" y="1187894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167640</xdr:rowOff>
    </xdr:from>
    <xdr:ext cx="594995" cy="259080"/>
    <xdr:sp macro="" textlink="">
      <xdr:nvSpPr>
        <xdr:cNvPr id="604" name="テキスト ボックス 603"/>
        <xdr:cNvSpPr txBox="1"/>
      </xdr:nvSpPr>
      <xdr:spPr>
        <a:xfrm>
          <a:off x="10393680" y="117386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167005</xdr:colOff>
      <xdr:row>68</xdr:row>
      <xdr:rowOff>25400</xdr:rowOff>
    </xdr:to>
    <xdr:cxnSp macro="">
      <xdr:nvCxnSpPr>
        <xdr:cNvPr id="605" name="直線コネクタ 604"/>
        <xdr:cNvCxnSpPr/>
      </xdr:nvCxnSpPr>
      <xdr:spPr>
        <a:xfrm>
          <a:off x="10918825" y="114287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06" name="テキスト ボックス 605"/>
        <xdr:cNvSpPr txBox="1"/>
      </xdr:nvSpPr>
      <xdr:spPr>
        <a:xfrm>
          <a:off x="10393680" y="112903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167005</xdr:colOff>
      <xdr:row>81</xdr:row>
      <xdr:rowOff>82550</xdr:rowOff>
    </xdr:to>
    <xdr:sp macro="" textlink="">
      <xdr:nvSpPr>
        <xdr:cNvPr id="607" name="公債費グラフ枠"/>
        <xdr:cNvSpPr/>
      </xdr:nvSpPr>
      <xdr:spPr>
        <a:xfrm>
          <a:off x="10918825" y="114287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100330</xdr:rowOff>
    </xdr:from>
    <xdr:to xmlns:xdr="http://schemas.openxmlformats.org/drawingml/2006/spreadsheetDrawing">
      <xdr:col>85</xdr:col>
      <xdr:colOff>126365</xdr:colOff>
      <xdr:row>78</xdr:row>
      <xdr:rowOff>74295</xdr:rowOff>
    </xdr:to>
    <xdr:cxnSp macro="">
      <xdr:nvCxnSpPr>
        <xdr:cNvPr id="608" name="直線コネクタ 607"/>
        <xdr:cNvCxnSpPr/>
      </xdr:nvCxnSpPr>
      <xdr:spPr>
        <a:xfrm flipV="1">
          <a:off x="14320520" y="12174220"/>
          <a:ext cx="1270" cy="979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78</xdr:row>
      <xdr:rowOff>78105</xdr:rowOff>
    </xdr:from>
    <xdr:ext cx="534670" cy="259080"/>
    <xdr:sp macro="" textlink="">
      <xdr:nvSpPr>
        <xdr:cNvPr id="609" name="公債費最小値テキスト"/>
        <xdr:cNvSpPr txBox="1"/>
      </xdr:nvSpPr>
      <xdr:spPr>
        <a:xfrm>
          <a:off x="14362430" y="13157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74295</xdr:rowOff>
    </xdr:from>
    <xdr:to xmlns:xdr="http://schemas.openxmlformats.org/drawingml/2006/spreadsheetDrawing">
      <xdr:col>86</xdr:col>
      <xdr:colOff>25400</xdr:colOff>
      <xdr:row>78</xdr:row>
      <xdr:rowOff>74295</xdr:rowOff>
    </xdr:to>
    <xdr:cxnSp macro="">
      <xdr:nvCxnSpPr>
        <xdr:cNvPr id="610" name="直線コネクタ 609"/>
        <xdr:cNvCxnSpPr/>
      </xdr:nvCxnSpPr>
      <xdr:spPr>
        <a:xfrm>
          <a:off x="14233525" y="1315402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71</xdr:row>
      <xdr:rowOff>46990</xdr:rowOff>
    </xdr:from>
    <xdr:ext cx="598805" cy="258445"/>
    <xdr:sp macro="" textlink="">
      <xdr:nvSpPr>
        <xdr:cNvPr id="611" name="公債費最大値テキスト"/>
        <xdr:cNvSpPr txBox="1"/>
      </xdr:nvSpPr>
      <xdr:spPr>
        <a:xfrm>
          <a:off x="14362430" y="119532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72</xdr:row>
      <xdr:rowOff>100330</xdr:rowOff>
    </xdr:from>
    <xdr:to xmlns:xdr="http://schemas.openxmlformats.org/drawingml/2006/spreadsheetDrawing">
      <xdr:col>86</xdr:col>
      <xdr:colOff>25400</xdr:colOff>
      <xdr:row>72</xdr:row>
      <xdr:rowOff>100330</xdr:rowOff>
    </xdr:to>
    <xdr:cxnSp macro="">
      <xdr:nvCxnSpPr>
        <xdr:cNvPr id="612" name="直線コネクタ 611"/>
        <xdr:cNvCxnSpPr/>
      </xdr:nvCxnSpPr>
      <xdr:spPr>
        <a:xfrm>
          <a:off x="14233525" y="121742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50165</xdr:rowOff>
    </xdr:from>
    <xdr:to xmlns:xdr="http://schemas.openxmlformats.org/drawingml/2006/spreadsheetDrawing">
      <xdr:col>85</xdr:col>
      <xdr:colOff>127000</xdr:colOff>
      <xdr:row>77</xdr:row>
      <xdr:rowOff>59690</xdr:rowOff>
    </xdr:to>
    <xdr:cxnSp macro="">
      <xdr:nvCxnSpPr>
        <xdr:cNvPr id="613" name="直線コネクタ 612"/>
        <xdr:cNvCxnSpPr/>
      </xdr:nvCxnSpPr>
      <xdr:spPr>
        <a:xfrm>
          <a:off x="13578205" y="12962255"/>
          <a:ext cx="7442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75</xdr:row>
      <xdr:rowOff>164465</xdr:rowOff>
    </xdr:from>
    <xdr:ext cx="534670" cy="258445"/>
    <xdr:sp macro="" textlink="">
      <xdr:nvSpPr>
        <xdr:cNvPr id="614" name="公債費平均値テキスト"/>
        <xdr:cNvSpPr txBox="1"/>
      </xdr:nvSpPr>
      <xdr:spPr>
        <a:xfrm>
          <a:off x="14362430" y="127412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141605</xdr:rowOff>
    </xdr:from>
    <xdr:to xmlns:xdr="http://schemas.openxmlformats.org/drawingml/2006/spreadsheetDrawing">
      <xdr:col>85</xdr:col>
      <xdr:colOff>167005</xdr:colOff>
      <xdr:row>77</xdr:row>
      <xdr:rowOff>71755</xdr:rowOff>
    </xdr:to>
    <xdr:sp macro="" textlink="">
      <xdr:nvSpPr>
        <xdr:cNvPr id="615" name="フローチャート: 判断 614"/>
        <xdr:cNvSpPr/>
      </xdr:nvSpPr>
      <xdr:spPr>
        <a:xfrm>
          <a:off x="14271625" y="12886055"/>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28575</xdr:rowOff>
    </xdr:from>
    <xdr:to xmlns:xdr="http://schemas.openxmlformats.org/drawingml/2006/spreadsheetDrawing">
      <xdr:col>81</xdr:col>
      <xdr:colOff>50800</xdr:colOff>
      <xdr:row>77</xdr:row>
      <xdr:rowOff>50165</xdr:rowOff>
    </xdr:to>
    <xdr:cxnSp macro="">
      <xdr:nvCxnSpPr>
        <xdr:cNvPr id="616" name="直線コネクタ 615"/>
        <xdr:cNvCxnSpPr/>
      </xdr:nvCxnSpPr>
      <xdr:spPr>
        <a:xfrm>
          <a:off x="12806680" y="12940665"/>
          <a:ext cx="77152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137160</xdr:rowOff>
    </xdr:from>
    <xdr:to xmlns:xdr="http://schemas.openxmlformats.org/drawingml/2006/spreadsheetDrawing">
      <xdr:col>81</xdr:col>
      <xdr:colOff>101600</xdr:colOff>
      <xdr:row>77</xdr:row>
      <xdr:rowOff>67310</xdr:rowOff>
    </xdr:to>
    <xdr:sp macro="" textlink="">
      <xdr:nvSpPr>
        <xdr:cNvPr id="617" name="フローチャート: 判断 616"/>
        <xdr:cNvSpPr/>
      </xdr:nvSpPr>
      <xdr:spPr>
        <a:xfrm>
          <a:off x="13527405" y="12881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84455</xdr:rowOff>
    </xdr:from>
    <xdr:ext cx="534035" cy="258445"/>
    <xdr:sp macro="" textlink="">
      <xdr:nvSpPr>
        <xdr:cNvPr id="618" name="テキスト ボックス 617"/>
        <xdr:cNvSpPr txBox="1"/>
      </xdr:nvSpPr>
      <xdr:spPr>
        <a:xfrm>
          <a:off x="13357860" y="126612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167005</xdr:colOff>
      <xdr:row>77</xdr:row>
      <xdr:rowOff>22225</xdr:rowOff>
    </xdr:from>
    <xdr:to xmlns:xdr="http://schemas.openxmlformats.org/drawingml/2006/spreadsheetDrawing">
      <xdr:col>76</xdr:col>
      <xdr:colOff>114300</xdr:colOff>
      <xdr:row>77</xdr:row>
      <xdr:rowOff>28575</xdr:rowOff>
    </xdr:to>
    <xdr:cxnSp macro="">
      <xdr:nvCxnSpPr>
        <xdr:cNvPr id="619" name="直線コネクタ 618"/>
        <xdr:cNvCxnSpPr/>
      </xdr:nvCxnSpPr>
      <xdr:spPr>
        <a:xfrm>
          <a:off x="12024360" y="12934315"/>
          <a:ext cx="78232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143510</xdr:rowOff>
    </xdr:from>
    <xdr:to xmlns:xdr="http://schemas.openxmlformats.org/drawingml/2006/spreadsheetDrawing">
      <xdr:col>76</xdr:col>
      <xdr:colOff>165100</xdr:colOff>
      <xdr:row>77</xdr:row>
      <xdr:rowOff>73660</xdr:rowOff>
    </xdr:to>
    <xdr:sp macro="" textlink="">
      <xdr:nvSpPr>
        <xdr:cNvPr id="620" name="フローチャート: 判断 619"/>
        <xdr:cNvSpPr/>
      </xdr:nvSpPr>
      <xdr:spPr>
        <a:xfrm>
          <a:off x="12755880" y="12887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90170</xdr:rowOff>
    </xdr:from>
    <xdr:ext cx="534035" cy="258445"/>
    <xdr:sp macro="" textlink="">
      <xdr:nvSpPr>
        <xdr:cNvPr id="621" name="テキスト ボックス 620"/>
        <xdr:cNvSpPr txBox="1"/>
      </xdr:nvSpPr>
      <xdr:spPr>
        <a:xfrm>
          <a:off x="12562840" y="12666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129540</xdr:rowOff>
    </xdr:from>
    <xdr:to xmlns:xdr="http://schemas.openxmlformats.org/drawingml/2006/spreadsheetDrawing">
      <xdr:col>71</xdr:col>
      <xdr:colOff>167005</xdr:colOff>
      <xdr:row>77</xdr:row>
      <xdr:rowOff>22225</xdr:rowOff>
    </xdr:to>
    <xdr:cxnSp macro="">
      <xdr:nvCxnSpPr>
        <xdr:cNvPr id="622" name="直線コネクタ 621"/>
        <xdr:cNvCxnSpPr/>
      </xdr:nvCxnSpPr>
      <xdr:spPr>
        <a:xfrm>
          <a:off x="11240135" y="12873990"/>
          <a:ext cx="784225"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158750</xdr:rowOff>
    </xdr:from>
    <xdr:to xmlns:xdr="http://schemas.openxmlformats.org/drawingml/2006/spreadsheetDrawing">
      <xdr:col>72</xdr:col>
      <xdr:colOff>38100</xdr:colOff>
      <xdr:row>77</xdr:row>
      <xdr:rowOff>88265</xdr:rowOff>
    </xdr:to>
    <xdr:sp macro="" textlink="">
      <xdr:nvSpPr>
        <xdr:cNvPr id="623" name="フローチャート: 判断 622"/>
        <xdr:cNvSpPr/>
      </xdr:nvSpPr>
      <xdr:spPr>
        <a:xfrm>
          <a:off x="11984355" y="12903200"/>
          <a:ext cx="7810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79375</xdr:rowOff>
    </xdr:from>
    <xdr:ext cx="534035" cy="259080"/>
    <xdr:sp macro="" textlink="">
      <xdr:nvSpPr>
        <xdr:cNvPr id="624" name="テキスト ボックス 623"/>
        <xdr:cNvSpPr txBox="1"/>
      </xdr:nvSpPr>
      <xdr:spPr>
        <a:xfrm>
          <a:off x="11791315" y="129914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167005</xdr:rowOff>
    </xdr:from>
    <xdr:to xmlns:xdr="http://schemas.openxmlformats.org/drawingml/2006/spreadsheetDrawing">
      <xdr:col>67</xdr:col>
      <xdr:colOff>101600</xdr:colOff>
      <xdr:row>77</xdr:row>
      <xdr:rowOff>97155</xdr:rowOff>
    </xdr:to>
    <xdr:sp macro="" textlink="">
      <xdr:nvSpPr>
        <xdr:cNvPr id="625" name="フローチャート: 判断 624"/>
        <xdr:cNvSpPr/>
      </xdr:nvSpPr>
      <xdr:spPr>
        <a:xfrm>
          <a:off x="11189335" y="12911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88265</xdr:rowOff>
    </xdr:from>
    <xdr:ext cx="534035" cy="258445"/>
    <xdr:sp macro="" textlink="">
      <xdr:nvSpPr>
        <xdr:cNvPr id="626" name="テキスト ボックス 625"/>
        <xdr:cNvSpPr txBox="1"/>
      </xdr:nvSpPr>
      <xdr:spPr>
        <a:xfrm>
          <a:off x="11019790" y="13000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27" name="テキスト ボックス 626"/>
        <xdr:cNvSpPr txBox="1"/>
      </xdr:nvSpPr>
      <xdr:spPr>
        <a:xfrm>
          <a:off x="141554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28" name="テキスト ボックス 627"/>
        <xdr:cNvSpPr txBox="1"/>
      </xdr:nvSpPr>
      <xdr:spPr>
        <a:xfrm>
          <a:off x="134112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1365" cy="259080"/>
    <xdr:sp macro="" textlink="">
      <xdr:nvSpPr>
        <xdr:cNvPr id="629" name="テキスト ボックス 628"/>
        <xdr:cNvSpPr txBox="1"/>
      </xdr:nvSpPr>
      <xdr:spPr>
        <a:xfrm>
          <a:off x="12639675"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81</xdr:row>
      <xdr:rowOff>80010</xdr:rowOff>
    </xdr:from>
    <xdr:ext cx="762000" cy="259080"/>
    <xdr:sp macro="" textlink="">
      <xdr:nvSpPr>
        <xdr:cNvPr id="630" name="テキスト ボックス 629"/>
        <xdr:cNvSpPr txBox="1"/>
      </xdr:nvSpPr>
      <xdr:spPr>
        <a:xfrm>
          <a:off x="1185735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31" name="テキスト ボックス 630"/>
        <xdr:cNvSpPr txBox="1"/>
      </xdr:nvSpPr>
      <xdr:spPr>
        <a:xfrm>
          <a:off x="1107313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8890</xdr:rowOff>
    </xdr:from>
    <xdr:to xmlns:xdr="http://schemas.openxmlformats.org/drawingml/2006/spreadsheetDrawing">
      <xdr:col>85</xdr:col>
      <xdr:colOff>167005</xdr:colOff>
      <xdr:row>77</xdr:row>
      <xdr:rowOff>110490</xdr:rowOff>
    </xdr:to>
    <xdr:sp macro="" textlink="">
      <xdr:nvSpPr>
        <xdr:cNvPr id="632" name="楕円 631"/>
        <xdr:cNvSpPr/>
      </xdr:nvSpPr>
      <xdr:spPr>
        <a:xfrm>
          <a:off x="14271625" y="1292098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167005</xdr:colOff>
      <xdr:row>76</xdr:row>
      <xdr:rowOff>158750</xdr:rowOff>
    </xdr:from>
    <xdr:ext cx="534670" cy="258445"/>
    <xdr:sp macro="" textlink="">
      <xdr:nvSpPr>
        <xdr:cNvPr id="633" name="公債費該当値テキスト"/>
        <xdr:cNvSpPr txBox="1"/>
      </xdr:nvSpPr>
      <xdr:spPr>
        <a:xfrm>
          <a:off x="14362430" y="129032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167640</xdr:rowOff>
    </xdr:from>
    <xdr:to xmlns:xdr="http://schemas.openxmlformats.org/drawingml/2006/spreadsheetDrawing">
      <xdr:col>81</xdr:col>
      <xdr:colOff>101600</xdr:colOff>
      <xdr:row>77</xdr:row>
      <xdr:rowOff>100965</xdr:rowOff>
    </xdr:to>
    <xdr:sp macro="" textlink="">
      <xdr:nvSpPr>
        <xdr:cNvPr id="634" name="楕円 633"/>
        <xdr:cNvSpPr/>
      </xdr:nvSpPr>
      <xdr:spPr>
        <a:xfrm>
          <a:off x="13527405" y="12912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92075</xdr:rowOff>
    </xdr:from>
    <xdr:ext cx="534035" cy="258445"/>
    <xdr:sp macro="" textlink="">
      <xdr:nvSpPr>
        <xdr:cNvPr id="635" name="テキスト ボックス 634"/>
        <xdr:cNvSpPr txBox="1"/>
      </xdr:nvSpPr>
      <xdr:spPr>
        <a:xfrm>
          <a:off x="13357860" y="13004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149225</xdr:rowOff>
    </xdr:from>
    <xdr:to xmlns:xdr="http://schemas.openxmlformats.org/drawingml/2006/spreadsheetDrawing">
      <xdr:col>76</xdr:col>
      <xdr:colOff>165100</xdr:colOff>
      <xdr:row>77</xdr:row>
      <xdr:rowOff>79375</xdr:rowOff>
    </xdr:to>
    <xdr:sp macro="" textlink="">
      <xdr:nvSpPr>
        <xdr:cNvPr id="636" name="楕円 635"/>
        <xdr:cNvSpPr/>
      </xdr:nvSpPr>
      <xdr:spPr>
        <a:xfrm>
          <a:off x="12755880" y="12893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71120</xdr:rowOff>
    </xdr:from>
    <xdr:ext cx="534035" cy="258445"/>
    <xdr:sp macro="" textlink="">
      <xdr:nvSpPr>
        <xdr:cNvPr id="637" name="テキスト ボックス 636"/>
        <xdr:cNvSpPr txBox="1"/>
      </xdr:nvSpPr>
      <xdr:spPr>
        <a:xfrm>
          <a:off x="12562840" y="12983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142875</xdr:rowOff>
    </xdr:from>
    <xdr:to xmlns:xdr="http://schemas.openxmlformats.org/drawingml/2006/spreadsheetDrawing">
      <xdr:col>72</xdr:col>
      <xdr:colOff>38100</xdr:colOff>
      <xdr:row>77</xdr:row>
      <xdr:rowOff>73025</xdr:rowOff>
    </xdr:to>
    <xdr:sp macro="" textlink="">
      <xdr:nvSpPr>
        <xdr:cNvPr id="638" name="楕円 637"/>
        <xdr:cNvSpPr/>
      </xdr:nvSpPr>
      <xdr:spPr>
        <a:xfrm>
          <a:off x="11984355" y="1288732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89535</xdr:rowOff>
    </xdr:from>
    <xdr:ext cx="534035" cy="258445"/>
    <xdr:sp macro="" textlink="">
      <xdr:nvSpPr>
        <xdr:cNvPr id="639" name="テキスト ボックス 638"/>
        <xdr:cNvSpPr txBox="1"/>
      </xdr:nvSpPr>
      <xdr:spPr>
        <a:xfrm>
          <a:off x="11791315" y="126663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78740</xdr:rowOff>
    </xdr:from>
    <xdr:to xmlns:xdr="http://schemas.openxmlformats.org/drawingml/2006/spreadsheetDrawing">
      <xdr:col>67</xdr:col>
      <xdr:colOff>101600</xdr:colOff>
      <xdr:row>77</xdr:row>
      <xdr:rowOff>8890</xdr:rowOff>
    </xdr:to>
    <xdr:sp macro="" textlink="">
      <xdr:nvSpPr>
        <xdr:cNvPr id="640" name="楕円 639"/>
        <xdr:cNvSpPr/>
      </xdr:nvSpPr>
      <xdr:spPr>
        <a:xfrm>
          <a:off x="11189335" y="12823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25400</xdr:rowOff>
    </xdr:from>
    <xdr:ext cx="534035" cy="259080"/>
    <xdr:sp macro="" textlink="">
      <xdr:nvSpPr>
        <xdr:cNvPr id="641" name="テキスト ボックス 640"/>
        <xdr:cNvSpPr txBox="1"/>
      </xdr:nvSpPr>
      <xdr:spPr>
        <a:xfrm>
          <a:off x="11019790" y="12602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167005</xdr:colOff>
      <xdr:row>85</xdr:row>
      <xdr:rowOff>31750</xdr:rowOff>
    </xdr:to>
    <xdr:sp macro="" textlink="">
      <xdr:nvSpPr>
        <xdr:cNvPr id="642" name="正方形/長方形 641"/>
        <xdr:cNvSpPr/>
      </xdr:nvSpPr>
      <xdr:spPr>
        <a:xfrm>
          <a:off x="10918825" y="139750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140335</xdr:rowOff>
    </xdr:to>
    <xdr:sp macro="" textlink="">
      <xdr:nvSpPr>
        <xdr:cNvPr id="643" name="正方形/長方形 642"/>
        <xdr:cNvSpPr/>
      </xdr:nvSpPr>
      <xdr:spPr>
        <a:xfrm>
          <a:off x="1102233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4" name="正方形/長方形 643"/>
        <xdr:cNvSpPr/>
      </xdr:nvSpPr>
      <xdr:spPr>
        <a:xfrm>
          <a:off x="1102233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140335</xdr:rowOff>
    </xdr:to>
    <xdr:sp macro="" textlink="">
      <xdr:nvSpPr>
        <xdr:cNvPr id="645" name="正方形/長方形 644"/>
        <xdr:cNvSpPr/>
      </xdr:nvSpPr>
      <xdr:spPr>
        <a:xfrm>
          <a:off x="1192085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6" name="正方形/長方形 645"/>
        <xdr:cNvSpPr/>
      </xdr:nvSpPr>
      <xdr:spPr>
        <a:xfrm>
          <a:off x="1192085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140335</xdr:rowOff>
    </xdr:to>
    <xdr:sp macro="" textlink="">
      <xdr:nvSpPr>
        <xdr:cNvPr id="647" name="正方形/長方形 646"/>
        <xdr:cNvSpPr/>
      </xdr:nvSpPr>
      <xdr:spPr>
        <a:xfrm>
          <a:off x="1292288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48" name="正方形/長方形 647"/>
        <xdr:cNvSpPr/>
      </xdr:nvSpPr>
      <xdr:spPr>
        <a:xfrm>
          <a:off x="1292288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167005</xdr:colOff>
      <xdr:row>101</xdr:row>
      <xdr:rowOff>82550</xdr:rowOff>
    </xdr:to>
    <xdr:sp macro="" textlink="">
      <xdr:nvSpPr>
        <xdr:cNvPr id="649" name="正方形/長方形 648"/>
        <xdr:cNvSpPr/>
      </xdr:nvSpPr>
      <xdr:spPr>
        <a:xfrm>
          <a:off x="10918825" y="14781530"/>
          <a:ext cx="4111625"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885" cy="225425"/>
    <xdr:sp macro="" textlink="">
      <xdr:nvSpPr>
        <xdr:cNvPr id="650" name="テキスト ボックス 649"/>
        <xdr:cNvSpPr txBox="1"/>
      </xdr:nvSpPr>
      <xdr:spPr>
        <a:xfrm>
          <a:off x="10880725"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167005</xdr:colOff>
      <xdr:row>101</xdr:row>
      <xdr:rowOff>82550</xdr:rowOff>
    </xdr:to>
    <xdr:cxnSp macro="">
      <xdr:nvCxnSpPr>
        <xdr:cNvPr id="651" name="直線コネクタ 650"/>
        <xdr:cNvCxnSpPr/>
      </xdr:nvCxnSpPr>
      <xdr:spPr>
        <a:xfrm>
          <a:off x="10918825" y="17056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167005</xdr:colOff>
      <xdr:row>99</xdr:row>
      <xdr:rowOff>44450</xdr:rowOff>
    </xdr:to>
    <xdr:cxnSp macro="">
      <xdr:nvCxnSpPr>
        <xdr:cNvPr id="652" name="直線コネクタ 651"/>
        <xdr:cNvCxnSpPr/>
      </xdr:nvCxnSpPr>
      <xdr:spPr>
        <a:xfrm>
          <a:off x="10918825" y="16675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53" name="テキスト ボックス 652"/>
        <xdr:cNvSpPr txBox="1"/>
      </xdr:nvSpPr>
      <xdr:spPr>
        <a:xfrm>
          <a:off x="10693400" y="165328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167005</xdr:colOff>
      <xdr:row>97</xdr:row>
      <xdr:rowOff>6350</xdr:rowOff>
    </xdr:to>
    <xdr:cxnSp macro="">
      <xdr:nvCxnSpPr>
        <xdr:cNvPr id="654" name="直線コネクタ 653"/>
        <xdr:cNvCxnSpPr/>
      </xdr:nvCxnSpPr>
      <xdr:spPr>
        <a:xfrm>
          <a:off x="10918825" y="16294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995" cy="259080"/>
    <xdr:sp macro="" textlink="">
      <xdr:nvSpPr>
        <xdr:cNvPr id="655" name="テキスト ボックス 654"/>
        <xdr:cNvSpPr txBox="1"/>
      </xdr:nvSpPr>
      <xdr:spPr>
        <a:xfrm>
          <a:off x="10393680" y="161518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167005</xdr:colOff>
      <xdr:row>94</xdr:row>
      <xdr:rowOff>139700</xdr:rowOff>
    </xdr:to>
    <xdr:cxnSp macro="">
      <xdr:nvCxnSpPr>
        <xdr:cNvPr id="656" name="直線コネクタ 655"/>
        <xdr:cNvCxnSpPr/>
      </xdr:nvCxnSpPr>
      <xdr:spPr>
        <a:xfrm>
          <a:off x="10918825" y="15913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995" cy="258445"/>
    <xdr:sp macro="" textlink="">
      <xdr:nvSpPr>
        <xdr:cNvPr id="657" name="テキスト ボックス 656"/>
        <xdr:cNvSpPr txBox="1"/>
      </xdr:nvSpPr>
      <xdr:spPr>
        <a:xfrm>
          <a:off x="10393680" y="157708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167005</xdr:colOff>
      <xdr:row>92</xdr:row>
      <xdr:rowOff>101600</xdr:rowOff>
    </xdr:to>
    <xdr:cxnSp macro="">
      <xdr:nvCxnSpPr>
        <xdr:cNvPr id="658" name="直線コネクタ 657"/>
        <xdr:cNvCxnSpPr/>
      </xdr:nvCxnSpPr>
      <xdr:spPr>
        <a:xfrm>
          <a:off x="10918825" y="15532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995" cy="259080"/>
    <xdr:sp macro="" textlink="">
      <xdr:nvSpPr>
        <xdr:cNvPr id="659" name="テキスト ボックス 658"/>
        <xdr:cNvSpPr txBox="1"/>
      </xdr:nvSpPr>
      <xdr:spPr>
        <a:xfrm>
          <a:off x="10393680" y="153898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167005</xdr:colOff>
      <xdr:row>90</xdr:row>
      <xdr:rowOff>63500</xdr:rowOff>
    </xdr:to>
    <xdr:cxnSp macro="">
      <xdr:nvCxnSpPr>
        <xdr:cNvPr id="660" name="直線コネクタ 659"/>
        <xdr:cNvCxnSpPr/>
      </xdr:nvCxnSpPr>
      <xdr:spPr>
        <a:xfrm>
          <a:off x="10918825" y="151549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995" cy="258445"/>
    <xdr:sp macro="" textlink="">
      <xdr:nvSpPr>
        <xdr:cNvPr id="661" name="テキスト ボックス 660"/>
        <xdr:cNvSpPr txBox="1"/>
      </xdr:nvSpPr>
      <xdr:spPr>
        <a:xfrm>
          <a:off x="10393680" y="150164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167005</xdr:colOff>
      <xdr:row>88</xdr:row>
      <xdr:rowOff>25400</xdr:rowOff>
    </xdr:to>
    <xdr:cxnSp macro="">
      <xdr:nvCxnSpPr>
        <xdr:cNvPr id="662" name="直線コネクタ 661"/>
        <xdr:cNvCxnSpPr/>
      </xdr:nvCxnSpPr>
      <xdr:spPr>
        <a:xfrm>
          <a:off x="10918825" y="147815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63" name="テキスト ボックス 662"/>
        <xdr:cNvSpPr txBox="1"/>
      </xdr:nvSpPr>
      <xdr:spPr>
        <a:xfrm>
          <a:off x="10393680" y="146431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167005</xdr:colOff>
      <xdr:row>101</xdr:row>
      <xdr:rowOff>82550</xdr:rowOff>
    </xdr:to>
    <xdr:sp macro="" textlink="">
      <xdr:nvSpPr>
        <xdr:cNvPr id="664" name="積立金グラフ枠"/>
        <xdr:cNvSpPr/>
      </xdr:nvSpPr>
      <xdr:spPr>
        <a:xfrm>
          <a:off x="10918825" y="14781530"/>
          <a:ext cx="4111625"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132715</xdr:rowOff>
    </xdr:from>
    <xdr:to xmlns:xdr="http://schemas.openxmlformats.org/drawingml/2006/spreadsheetDrawing">
      <xdr:col>85</xdr:col>
      <xdr:colOff>126365</xdr:colOff>
      <xdr:row>99</xdr:row>
      <xdr:rowOff>42545</xdr:rowOff>
    </xdr:to>
    <xdr:cxnSp macro="">
      <xdr:nvCxnSpPr>
        <xdr:cNvPr id="665" name="直線コネクタ 664"/>
        <xdr:cNvCxnSpPr/>
      </xdr:nvCxnSpPr>
      <xdr:spPr>
        <a:xfrm flipV="1">
          <a:off x="14320520" y="15391765"/>
          <a:ext cx="127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99</xdr:row>
      <xdr:rowOff>46355</xdr:rowOff>
    </xdr:from>
    <xdr:ext cx="378460" cy="259080"/>
    <xdr:sp macro="" textlink="">
      <xdr:nvSpPr>
        <xdr:cNvPr id="666" name="積立金最小値テキスト"/>
        <xdr:cNvSpPr txBox="1"/>
      </xdr:nvSpPr>
      <xdr:spPr>
        <a:xfrm>
          <a:off x="14362430" y="16677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67" name="直線コネクタ 666"/>
        <xdr:cNvCxnSpPr/>
      </xdr:nvCxnSpPr>
      <xdr:spPr>
        <a:xfrm>
          <a:off x="14233525" y="166731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90</xdr:row>
      <xdr:rowOff>79375</xdr:rowOff>
    </xdr:from>
    <xdr:ext cx="598805" cy="259080"/>
    <xdr:sp macro="" textlink="">
      <xdr:nvSpPr>
        <xdr:cNvPr id="668" name="積立金最大値テキスト"/>
        <xdr:cNvSpPr txBox="1"/>
      </xdr:nvSpPr>
      <xdr:spPr>
        <a:xfrm>
          <a:off x="14362430" y="151707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132715</xdr:rowOff>
    </xdr:from>
    <xdr:to xmlns:xdr="http://schemas.openxmlformats.org/drawingml/2006/spreadsheetDrawing">
      <xdr:col>86</xdr:col>
      <xdr:colOff>25400</xdr:colOff>
      <xdr:row>91</xdr:row>
      <xdr:rowOff>132715</xdr:rowOff>
    </xdr:to>
    <xdr:cxnSp macro="">
      <xdr:nvCxnSpPr>
        <xdr:cNvPr id="669" name="直線コネクタ 668"/>
        <xdr:cNvCxnSpPr/>
      </xdr:nvCxnSpPr>
      <xdr:spPr>
        <a:xfrm>
          <a:off x="14233525" y="153917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140970</xdr:rowOff>
    </xdr:from>
    <xdr:to xmlns:xdr="http://schemas.openxmlformats.org/drawingml/2006/spreadsheetDrawing">
      <xdr:col>85</xdr:col>
      <xdr:colOff>127000</xdr:colOff>
      <xdr:row>98</xdr:row>
      <xdr:rowOff>145415</xdr:rowOff>
    </xdr:to>
    <xdr:cxnSp macro="">
      <xdr:nvCxnSpPr>
        <xdr:cNvPr id="670" name="直線コネクタ 669"/>
        <xdr:cNvCxnSpPr/>
      </xdr:nvCxnSpPr>
      <xdr:spPr>
        <a:xfrm flipV="1">
          <a:off x="13578205" y="16600170"/>
          <a:ext cx="74422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97</xdr:row>
      <xdr:rowOff>10160</xdr:rowOff>
    </xdr:from>
    <xdr:ext cx="534670" cy="259080"/>
    <xdr:sp macro="" textlink="">
      <xdr:nvSpPr>
        <xdr:cNvPr id="671" name="積立金平均値テキスト"/>
        <xdr:cNvSpPr txBox="1"/>
      </xdr:nvSpPr>
      <xdr:spPr>
        <a:xfrm>
          <a:off x="14362430" y="16297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158750</xdr:rowOff>
    </xdr:from>
    <xdr:to xmlns:xdr="http://schemas.openxmlformats.org/drawingml/2006/spreadsheetDrawing">
      <xdr:col>85</xdr:col>
      <xdr:colOff>167005</xdr:colOff>
      <xdr:row>98</xdr:row>
      <xdr:rowOff>88900</xdr:rowOff>
    </xdr:to>
    <xdr:sp macro="" textlink="">
      <xdr:nvSpPr>
        <xdr:cNvPr id="672" name="フローチャート: 判断 671"/>
        <xdr:cNvSpPr/>
      </xdr:nvSpPr>
      <xdr:spPr>
        <a:xfrm>
          <a:off x="14271625" y="16446500"/>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145415</xdr:rowOff>
    </xdr:from>
    <xdr:to xmlns:xdr="http://schemas.openxmlformats.org/drawingml/2006/spreadsheetDrawing">
      <xdr:col>81</xdr:col>
      <xdr:colOff>50800</xdr:colOff>
      <xdr:row>98</xdr:row>
      <xdr:rowOff>166370</xdr:rowOff>
    </xdr:to>
    <xdr:cxnSp macro="">
      <xdr:nvCxnSpPr>
        <xdr:cNvPr id="673" name="直線コネクタ 672"/>
        <xdr:cNvCxnSpPr/>
      </xdr:nvCxnSpPr>
      <xdr:spPr>
        <a:xfrm flipV="1">
          <a:off x="12806680" y="16604615"/>
          <a:ext cx="77152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8890</xdr:rowOff>
    </xdr:from>
    <xdr:to xmlns:xdr="http://schemas.openxmlformats.org/drawingml/2006/spreadsheetDrawing">
      <xdr:col>81</xdr:col>
      <xdr:colOff>101600</xdr:colOff>
      <xdr:row>98</xdr:row>
      <xdr:rowOff>110490</xdr:rowOff>
    </xdr:to>
    <xdr:sp macro="" textlink="">
      <xdr:nvSpPr>
        <xdr:cNvPr id="674" name="フローチャート: 判断 673"/>
        <xdr:cNvSpPr/>
      </xdr:nvSpPr>
      <xdr:spPr>
        <a:xfrm>
          <a:off x="13527405" y="1646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127000</xdr:rowOff>
    </xdr:from>
    <xdr:ext cx="534035" cy="259080"/>
    <xdr:sp macro="" textlink="">
      <xdr:nvSpPr>
        <xdr:cNvPr id="675" name="テキスト ボックス 674"/>
        <xdr:cNvSpPr txBox="1"/>
      </xdr:nvSpPr>
      <xdr:spPr>
        <a:xfrm>
          <a:off x="13357860" y="16243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167005</xdr:colOff>
      <xdr:row>98</xdr:row>
      <xdr:rowOff>166370</xdr:rowOff>
    </xdr:from>
    <xdr:to xmlns:xdr="http://schemas.openxmlformats.org/drawingml/2006/spreadsheetDrawing">
      <xdr:col>76</xdr:col>
      <xdr:colOff>114300</xdr:colOff>
      <xdr:row>99</xdr:row>
      <xdr:rowOff>39370</xdr:rowOff>
    </xdr:to>
    <xdr:cxnSp macro="">
      <xdr:nvCxnSpPr>
        <xdr:cNvPr id="676" name="直線コネクタ 675"/>
        <xdr:cNvCxnSpPr/>
      </xdr:nvCxnSpPr>
      <xdr:spPr>
        <a:xfrm flipV="1">
          <a:off x="12024360" y="16625570"/>
          <a:ext cx="78232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4445</xdr:rowOff>
    </xdr:from>
    <xdr:to xmlns:xdr="http://schemas.openxmlformats.org/drawingml/2006/spreadsheetDrawing">
      <xdr:col>76</xdr:col>
      <xdr:colOff>165100</xdr:colOff>
      <xdr:row>98</xdr:row>
      <xdr:rowOff>106045</xdr:rowOff>
    </xdr:to>
    <xdr:sp macro="" textlink="">
      <xdr:nvSpPr>
        <xdr:cNvPr id="677" name="フローチャート: 判断 676"/>
        <xdr:cNvSpPr/>
      </xdr:nvSpPr>
      <xdr:spPr>
        <a:xfrm>
          <a:off x="12755880" y="1646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122555</xdr:rowOff>
    </xdr:from>
    <xdr:ext cx="534035" cy="258445"/>
    <xdr:sp macro="" textlink="">
      <xdr:nvSpPr>
        <xdr:cNvPr id="678" name="テキスト ボックス 677"/>
        <xdr:cNvSpPr txBox="1"/>
      </xdr:nvSpPr>
      <xdr:spPr>
        <a:xfrm>
          <a:off x="12562840" y="162388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99</xdr:row>
      <xdr:rowOff>36830</xdr:rowOff>
    </xdr:from>
    <xdr:to xmlns:xdr="http://schemas.openxmlformats.org/drawingml/2006/spreadsheetDrawing">
      <xdr:col>71</xdr:col>
      <xdr:colOff>167005</xdr:colOff>
      <xdr:row>99</xdr:row>
      <xdr:rowOff>39370</xdr:rowOff>
    </xdr:to>
    <xdr:cxnSp macro="">
      <xdr:nvCxnSpPr>
        <xdr:cNvPr id="679" name="直線コネクタ 678"/>
        <xdr:cNvCxnSpPr/>
      </xdr:nvCxnSpPr>
      <xdr:spPr>
        <a:xfrm>
          <a:off x="11240135" y="16667480"/>
          <a:ext cx="7842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160655</xdr:rowOff>
    </xdr:from>
    <xdr:to xmlns:xdr="http://schemas.openxmlformats.org/drawingml/2006/spreadsheetDrawing">
      <xdr:col>72</xdr:col>
      <xdr:colOff>38100</xdr:colOff>
      <xdr:row>98</xdr:row>
      <xdr:rowOff>90805</xdr:rowOff>
    </xdr:to>
    <xdr:sp macro="" textlink="">
      <xdr:nvSpPr>
        <xdr:cNvPr id="680" name="フローチャート: 判断 679"/>
        <xdr:cNvSpPr/>
      </xdr:nvSpPr>
      <xdr:spPr>
        <a:xfrm>
          <a:off x="11984355" y="1644840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107315</xdr:rowOff>
    </xdr:from>
    <xdr:ext cx="534035" cy="259080"/>
    <xdr:sp macro="" textlink="">
      <xdr:nvSpPr>
        <xdr:cNvPr id="681" name="テキスト ボックス 680"/>
        <xdr:cNvSpPr txBox="1"/>
      </xdr:nvSpPr>
      <xdr:spPr>
        <a:xfrm>
          <a:off x="11791315" y="162236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60960</xdr:rowOff>
    </xdr:from>
    <xdr:to xmlns:xdr="http://schemas.openxmlformats.org/drawingml/2006/spreadsheetDrawing">
      <xdr:col>67</xdr:col>
      <xdr:colOff>101600</xdr:colOff>
      <xdr:row>98</xdr:row>
      <xdr:rowOff>162560</xdr:rowOff>
    </xdr:to>
    <xdr:sp macro="" textlink="">
      <xdr:nvSpPr>
        <xdr:cNvPr id="682" name="フローチャート: 判断 681"/>
        <xdr:cNvSpPr/>
      </xdr:nvSpPr>
      <xdr:spPr>
        <a:xfrm>
          <a:off x="11189335" y="1652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7620</xdr:rowOff>
    </xdr:from>
    <xdr:ext cx="534035" cy="258445"/>
    <xdr:sp macro="" textlink="">
      <xdr:nvSpPr>
        <xdr:cNvPr id="683" name="テキスト ボックス 682"/>
        <xdr:cNvSpPr txBox="1"/>
      </xdr:nvSpPr>
      <xdr:spPr>
        <a:xfrm>
          <a:off x="11019790" y="162953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4" name="テキスト ボックス 683"/>
        <xdr:cNvSpPr txBox="1"/>
      </xdr:nvSpPr>
      <xdr:spPr>
        <a:xfrm>
          <a:off x="141554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685" name="テキスト ボックス 684"/>
        <xdr:cNvSpPr txBox="1"/>
      </xdr:nvSpPr>
      <xdr:spPr>
        <a:xfrm>
          <a:off x="134112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1365" cy="259080"/>
    <xdr:sp macro="" textlink="">
      <xdr:nvSpPr>
        <xdr:cNvPr id="686" name="テキスト ボックス 685"/>
        <xdr:cNvSpPr txBox="1"/>
      </xdr:nvSpPr>
      <xdr:spPr>
        <a:xfrm>
          <a:off x="1263967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101</xdr:row>
      <xdr:rowOff>80010</xdr:rowOff>
    </xdr:from>
    <xdr:ext cx="762000" cy="259080"/>
    <xdr:sp macro="" textlink="">
      <xdr:nvSpPr>
        <xdr:cNvPr id="687" name="テキスト ボックス 686"/>
        <xdr:cNvSpPr txBox="1"/>
      </xdr:nvSpPr>
      <xdr:spPr>
        <a:xfrm>
          <a:off x="1185735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688" name="テキスト ボックス 687"/>
        <xdr:cNvSpPr txBox="1"/>
      </xdr:nvSpPr>
      <xdr:spPr>
        <a:xfrm>
          <a:off x="1107313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90170</xdr:rowOff>
    </xdr:from>
    <xdr:to xmlns:xdr="http://schemas.openxmlformats.org/drawingml/2006/spreadsheetDrawing">
      <xdr:col>85</xdr:col>
      <xdr:colOff>167005</xdr:colOff>
      <xdr:row>99</xdr:row>
      <xdr:rowOff>20320</xdr:rowOff>
    </xdr:to>
    <xdr:sp macro="" textlink="">
      <xdr:nvSpPr>
        <xdr:cNvPr id="689" name="楕円 688"/>
        <xdr:cNvSpPr/>
      </xdr:nvSpPr>
      <xdr:spPr>
        <a:xfrm>
          <a:off x="14271625" y="1654937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167005</xdr:colOff>
      <xdr:row>98</xdr:row>
      <xdr:rowOff>5080</xdr:rowOff>
    </xdr:from>
    <xdr:ext cx="534670" cy="259080"/>
    <xdr:sp macro="" textlink="">
      <xdr:nvSpPr>
        <xdr:cNvPr id="690" name="積立金該当値テキスト"/>
        <xdr:cNvSpPr txBox="1"/>
      </xdr:nvSpPr>
      <xdr:spPr>
        <a:xfrm>
          <a:off x="14362430" y="16464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94615</xdr:rowOff>
    </xdr:from>
    <xdr:to xmlns:xdr="http://schemas.openxmlformats.org/drawingml/2006/spreadsheetDrawing">
      <xdr:col>81</xdr:col>
      <xdr:colOff>101600</xdr:colOff>
      <xdr:row>99</xdr:row>
      <xdr:rowOff>24765</xdr:rowOff>
    </xdr:to>
    <xdr:sp macro="" textlink="">
      <xdr:nvSpPr>
        <xdr:cNvPr id="691" name="楕円 690"/>
        <xdr:cNvSpPr/>
      </xdr:nvSpPr>
      <xdr:spPr>
        <a:xfrm>
          <a:off x="13527405" y="165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15875</xdr:rowOff>
    </xdr:from>
    <xdr:ext cx="534035" cy="259080"/>
    <xdr:sp macro="" textlink="">
      <xdr:nvSpPr>
        <xdr:cNvPr id="692" name="テキスト ボックス 691"/>
        <xdr:cNvSpPr txBox="1"/>
      </xdr:nvSpPr>
      <xdr:spPr>
        <a:xfrm>
          <a:off x="13357860" y="16646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114935</xdr:rowOff>
    </xdr:from>
    <xdr:to xmlns:xdr="http://schemas.openxmlformats.org/drawingml/2006/spreadsheetDrawing">
      <xdr:col>76</xdr:col>
      <xdr:colOff>165100</xdr:colOff>
      <xdr:row>99</xdr:row>
      <xdr:rowOff>45085</xdr:rowOff>
    </xdr:to>
    <xdr:sp macro="" textlink="">
      <xdr:nvSpPr>
        <xdr:cNvPr id="693" name="楕円 692"/>
        <xdr:cNvSpPr/>
      </xdr:nvSpPr>
      <xdr:spPr>
        <a:xfrm>
          <a:off x="12755880" y="165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36195</xdr:rowOff>
    </xdr:from>
    <xdr:ext cx="534035" cy="259080"/>
    <xdr:sp macro="" textlink="">
      <xdr:nvSpPr>
        <xdr:cNvPr id="694" name="テキスト ボックス 693"/>
        <xdr:cNvSpPr txBox="1"/>
      </xdr:nvSpPr>
      <xdr:spPr>
        <a:xfrm>
          <a:off x="12562840" y="16666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160020</xdr:rowOff>
    </xdr:from>
    <xdr:to xmlns:xdr="http://schemas.openxmlformats.org/drawingml/2006/spreadsheetDrawing">
      <xdr:col>72</xdr:col>
      <xdr:colOff>38100</xdr:colOff>
      <xdr:row>99</xdr:row>
      <xdr:rowOff>90170</xdr:rowOff>
    </xdr:to>
    <xdr:sp macro="" textlink="">
      <xdr:nvSpPr>
        <xdr:cNvPr id="695" name="楕円 694"/>
        <xdr:cNvSpPr/>
      </xdr:nvSpPr>
      <xdr:spPr>
        <a:xfrm>
          <a:off x="11984355" y="1661922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99</xdr:row>
      <xdr:rowOff>81280</xdr:rowOff>
    </xdr:from>
    <xdr:ext cx="469900" cy="259080"/>
    <xdr:sp macro="" textlink="">
      <xdr:nvSpPr>
        <xdr:cNvPr id="696" name="テキスト ボックス 695"/>
        <xdr:cNvSpPr txBox="1"/>
      </xdr:nvSpPr>
      <xdr:spPr>
        <a:xfrm>
          <a:off x="11823700" y="16711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157480</xdr:rowOff>
    </xdr:from>
    <xdr:to xmlns:xdr="http://schemas.openxmlformats.org/drawingml/2006/spreadsheetDrawing">
      <xdr:col>67</xdr:col>
      <xdr:colOff>101600</xdr:colOff>
      <xdr:row>99</xdr:row>
      <xdr:rowOff>87630</xdr:rowOff>
    </xdr:to>
    <xdr:sp macro="" textlink="">
      <xdr:nvSpPr>
        <xdr:cNvPr id="697" name="楕円 696"/>
        <xdr:cNvSpPr/>
      </xdr:nvSpPr>
      <xdr:spPr>
        <a:xfrm>
          <a:off x="11189335" y="1661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78740</xdr:rowOff>
    </xdr:from>
    <xdr:ext cx="469900" cy="259080"/>
    <xdr:sp macro="" textlink="">
      <xdr:nvSpPr>
        <xdr:cNvPr id="698" name="テキスト ボックス 697"/>
        <xdr:cNvSpPr txBox="1"/>
      </xdr:nvSpPr>
      <xdr:spPr>
        <a:xfrm>
          <a:off x="11028680" y="16709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699" name="正方形/長方形 698"/>
        <xdr:cNvSpPr/>
      </xdr:nvSpPr>
      <xdr:spPr>
        <a:xfrm>
          <a:off x="16032480" y="39166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140335</xdr:rowOff>
    </xdr:to>
    <xdr:sp macro="" textlink="">
      <xdr:nvSpPr>
        <xdr:cNvPr id="700" name="正方形/長方形 699"/>
        <xdr:cNvSpPr/>
      </xdr:nvSpPr>
      <xdr:spPr>
        <a:xfrm>
          <a:off x="1615948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1" name="正方形/長方形 700"/>
        <xdr:cNvSpPr/>
      </xdr:nvSpPr>
      <xdr:spPr>
        <a:xfrm>
          <a:off x="1615948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140335</xdr:rowOff>
    </xdr:to>
    <xdr:sp macro="" textlink="">
      <xdr:nvSpPr>
        <xdr:cNvPr id="702" name="正方形/長方形 701"/>
        <xdr:cNvSpPr/>
      </xdr:nvSpPr>
      <xdr:spPr>
        <a:xfrm>
          <a:off x="1703451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3" name="正方形/長方形 702"/>
        <xdr:cNvSpPr/>
      </xdr:nvSpPr>
      <xdr:spPr>
        <a:xfrm>
          <a:off x="1703451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140335</xdr:rowOff>
    </xdr:to>
    <xdr:sp macro="" textlink="">
      <xdr:nvSpPr>
        <xdr:cNvPr id="704" name="正方形/長方形 703"/>
        <xdr:cNvSpPr/>
      </xdr:nvSpPr>
      <xdr:spPr>
        <a:xfrm>
          <a:off x="1803654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5" name="正方形/長方形 704"/>
        <xdr:cNvSpPr/>
      </xdr:nvSpPr>
      <xdr:spPr>
        <a:xfrm>
          <a:off x="1803654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6" name="正方形/長方形 705"/>
        <xdr:cNvSpPr/>
      </xdr:nvSpPr>
      <xdr:spPr>
        <a:xfrm>
          <a:off x="16032480" y="47231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885" cy="225425"/>
    <xdr:sp macro="" textlink="">
      <xdr:nvSpPr>
        <xdr:cNvPr id="707" name="テキスト ボックス 706"/>
        <xdr:cNvSpPr txBox="1"/>
      </xdr:nvSpPr>
      <xdr:spPr>
        <a:xfrm>
          <a:off x="1601787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08" name="直線コネクタ 707"/>
        <xdr:cNvCxnSpPr/>
      </xdr:nvCxnSpPr>
      <xdr:spPr>
        <a:xfrm>
          <a:off x="16032480" y="69596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140335</xdr:rowOff>
    </xdr:from>
    <xdr:to xmlns:xdr="http://schemas.openxmlformats.org/drawingml/2006/spreadsheetDrawing">
      <xdr:col>120</xdr:col>
      <xdr:colOff>114300</xdr:colOff>
      <xdr:row>38</xdr:row>
      <xdr:rowOff>140335</xdr:rowOff>
    </xdr:to>
    <xdr:cxnSp macro="">
      <xdr:nvCxnSpPr>
        <xdr:cNvPr id="709" name="直線コネクタ 708"/>
        <xdr:cNvCxnSpPr/>
      </xdr:nvCxnSpPr>
      <xdr:spPr>
        <a:xfrm>
          <a:off x="16032480" y="65144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167640</xdr:rowOff>
    </xdr:from>
    <xdr:ext cx="248285" cy="259080"/>
    <xdr:sp macro="" textlink="">
      <xdr:nvSpPr>
        <xdr:cNvPr id="710" name="テキスト ボックス 709"/>
        <xdr:cNvSpPr txBox="1"/>
      </xdr:nvSpPr>
      <xdr:spPr>
        <a:xfrm>
          <a:off x="15830550" y="63741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1" name="直線コネクタ 710"/>
        <xdr:cNvCxnSpPr/>
      </xdr:nvCxnSpPr>
      <xdr:spPr>
        <a:xfrm>
          <a:off x="16032480" y="60642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0860" cy="258445"/>
    <xdr:sp macro="" textlink="">
      <xdr:nvSpPr>
        <xdr:cNvPr id="712" name="テキスト ボックス 711"/>
        <xdr:cNvSpPr txBox="1"/>
      </xdr:nvSpPr>
      <xdr:spPr>
        <a:xfrm>
          <a:off x="15571470" y="59258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13" name="直線コネクタ 712"/>
        <xdr:cNvCxnSpPr/>
      </xdr:nvCxnSpPr>
      <xdr:spPr>
        <a:xfrm>
          <a:off x="16032480" y="56184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0860" cy="259080"/>
    <xdr:sp macro="" textlink="">
      <xdr:nvSpPr>
        <xdr:cNvPr id="714" name="テキスト ボックス 713"/>
        <xdr:cNvSpPr txBox="1"/>
      </xdr:nvSpPr>
      <xdr:spPr>
        <a:xfrm>
          <a:off x="15571470" y="54800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140335</xdr:rowOff>
    </xdr:from>
    <xdr:to xmlns:xdr="http://schemas.openxmlformats.org/drawingml/2006/spreadsheetDrawing">
      <xdr:col>120</xdr:col>
      <xdr:colOff>114300</xdr:colOff>
      <xdr:row>30</xdr:row>
      <xdr:rowOff>140335</xdr:rowOff>
    </xdr:to>
    <xdr:cxnSp macro="">
      <xdr:nvCxnSpPr>
        <xdr:cNvPr id="715" name="直線コネクタ 714"/>
        <xdr:cNvCxnSpPr/>
      </xdr:nvCxnSpPr>
      <xdr:spPr>
        <a:xfrm>
          <a:off x="16032480" y="517334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167640</xdr:rowOff>
    </xdr:from>
    <xdr:ext cx="530860" cy="259080"/>
    <xdr:sp macro="" textlink="">
      <xdr:nvSpPr>
        <xdr:cNvPr id="716" name="テキスト ボックス 715"/>
        <xdr:cNvSpPr txBox="1"/>
      </xdr:nvSpPr>
      <xdr:spPr>
        <a:xfrm>
          <a:off x="15571470" y="50330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17" name="直線コネクタ 716"/>
        <xdr:cNvCxnSpPr/>
      </xdr:nvCxnSpPr>
      <xdr:spPr>
        <a:xfrm>
          <a:off x="16032480" y="47231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0860" cy="258445"/>
    <xdr:sp macro="" textlink="">
      <xdr:nvSpPr>
        <xdr:cNvPr id="718" name="テキスト ボックス 717"/>
        <xdr:cNvSpPr txBox="1"/>
      </xdr:nvSpPr>
      <xdr:spPr>
        <a:xfrm>
          <a:off x="15571470" y="45847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投資及び出資金グラフ枠"/>
        <xdr:cNvSpPr/>
      </xdr:nvSpPr>
      <xdr:spPr>
        <a:xfrm>
          <a:off x="16032480" y="47231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36195</xdr:rowOff>
    </xdr:from>
    <xdr:to xmlns:xdr="http://schemas.openxmlformats.org/drawingml/2006/spreadsheetDrawing">
      <xdr:col>116</xdr:col>
      <xdr:colOff>62865</xdr:colOff>
      <xdr:row>38</xdr:row>
      <xdr:rowOff>140335</xdr:rowOff>
    </xdr:to>
    <xdr:cxnSp macro="">
      <xdr:nvCxnSpPr>
        <xdr:cNvPr id="720" name="直線コネクタ 719"/>
        <xdr:cNvCxnSpPr/>
      </xdr:nvCxnSpPr>
      <xdr:spPr>
        <a:xfrm flipV="1">
          <a:off x="19434175" y="5069205"/>
          <a:ext cx="127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8920" cy="258445"/>
    <xdr:sp macro="" textlink="">
      <xdr:nvSpPr>
        <xdr:cNvPr id="721" name="投資及び出資金最小値テキスト"/>
        <xdr:cNvSpPr txBox="1"/>
      </xdr:nvSpPr>
      <xdr:spPr>
        <a:xfrm>
          <a:off x="19486880" y="651764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140335</xdr:rowOff>
    </xdr:from>
    <xdr:to xmlns:xdr="http://schemas.openxmlformats.org/drawingml/2006/spreadsheetDrawing">
      <xdr:col>116</xdr:col>
      <xdr:colOff>152400</xdr:colOff>
      <xdr:row>38</xdr:row>
      <xdr:rowOff>140335</xdr:rowOff>
    </xdr:to>
    <xdr:cxnSp macro="">
      <xdr:nvCxnSpPr>
        <xdr:cNvPr id="722" name="直線コネクタ 721"/>
        <xdr:cNvCxnSpPr/>
      </xdr:nvCxnSpPr>
      <xdr:spPr>
        <a:xfrm>
          <a:off x="19370675" y="65144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154305</xdr:rowOff>
    </xdr:from>
    <xdr:ext cx="534035" cy="259080"/>
    <xdr:sp macro="" textlink="">
      <xdr:nvSpPr>
        <xdr:cNvPr id="723" name="投資及び出資金最大値テキスト"/>
        <xdr:cNvSpPr txBox="1"/>
      </xdr:nvSpPr>
      <xdr:spPr>
        <a:xfrm>
          <a:off x="19486880" y="48520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36195</xdr:rowOff>
    </xdr:from>
    <xdr:to xmlns:xdr="http://schemas.openxmlformats.org/drawingml/2006/spreadsheetDrawing">
      <xdr:col>116</xdr:col>
      <xdr:colOff>152400</xdr:colOff>
      <xdr:row>30</xdr:row>
      <xdr:rowOff>36195</xdr:rowOff>
    </xdr:to>
    <xdr:cxnSp macro="">
      <xdr:nvCxnSpPr>
        <xdr:cNvPr id="724" name="直線コネクタ 723"/>
        <xdr:cNvCxnSpPr/>
      </xdr:nvCxnSpPr>
      <xdr:spPr>
        <a:xfrm>
          <a:off x="19370675" y="50692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167005</xdr:colOff>
      <xdr:row>38</xdr:row>
      <xdr:rowOff>139065</xdr:rowOff>
    </xdr:from>
    <xdr:to xmlns:xdr="http://schemas.openxmlformats.org/drawingml/2006/spreadsheetDrawing">
      <xdr:col>116</xdr:col>
      <xdr:colOff>63500</xdr:colOff>
      <xdr:row>38</xdr:row>
      <xdr:rowOff>140335</xdr:rowOff>
    </xdr:to>
    <xdr:cxnSp macro="">
      <xdr:nvCxnSpPr>
        <xdr:cNvPr id="725" name="直線コネクタ 724"/>
        <xdr:cNvCxnSpPr/>
      </xdr:nvCxnSpPr>
      <xdr:spPr>
        <a:xfrm>
          <a:off x="18704560" y="6513195"/>
          <a:ext cx="73152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167640</xdr:rowOff>
    </xdr:from>
    <xdr:ext cx="469265" cy="259080"/>
    <xdr:sp macro="" textlink="">
      <xdr:nvSpPr>
        <xdr:cNvPr id="726" name="投資及び出資金平均値テキスト"/>
        <xdr:cNvSpPr txBox="1"/>
      </xdr:nvSpPr>
      <xdr:spPr>
        <a:xfrm>
          <a:off x="19486880" y="620649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146685</xdr:rowOff>
    </xdr:from>
    <xdr:to xmlns:xdr="http://schemas.openxmlformats.org/drawingml/2006/spreadsheetDrawing">
      <xdr:col>116</xdr:col>
      <xdr:colOff>114300</xdr:colOff>
      <xdr:row>38</xdr:row>
      <xdr:rowOff>76835</xdr:rowOff>
    </xdr:to>
    <xdr:sp macro="" textlink="">
      <xdr:nvSpPr>
        <xdr:cNvPr id="727" name="フローチャート: 判断 726"/>
        <xdr:cNvSpPr/>
      </xdr:nvSpPr>
      <xdr:spPr>
        <a:xfrm>
          <a:off x="19385280" y="6353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139065</xdr:rowOff>
    </xdr:from>
    <xdr:to xmlns:xdr="http://schemas.openxmlformats.org/drawingml/2006/spreadsheetDrawing">
      <xdr:col>111</xdr:col>
      <xdr:colOff>167005</xdr:colOff>
      <xdr:row>38</xdr:row>
      <xdr:rowOff>140335</xdr:rowOff>
    </xdr:to>
    <xdr:cxnSp macro="">
      <xdr:nvCxnSpPr>
        <xdr:cNvPr id="728" name="直線コネクタ 727"/>
        <xdr:cNvCxnSpPr/>
      </xdr:nvCxnSpPr>
      <xdr:spPr>
        <a:xfrm flipV="1">
          <a:off x="17920335" y="6513195"/>
          <a:ext cx="7842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3175</xdr:rowOff>
    </xdr:from>
    <xdr:to xmlns:xdr="http://schemas.openxmlformats.org/drawingml/2006/spreadsheetDrawing">
      <xdr:col>112</xdr:col>
      <xdr:colOff>38100</xdr:colOff>
      <xdr:row>38</xdr:row>
      <xdr:rowOff>104775</xdr:rowOff>
    </xdr:to>
    <xdr:sp macro="" textlink="">
      <xdr:nvSpPr>
        <xdr:cNvPr id="729" name="フローチャート: 判断 728"/>
        <xdr:cNvSpPr/>
      </xdr:nvSpPr>
      <xdr:spPr>
        <a:xfrm>
          <a:off x="18664555" y="637730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120650</xdr:rowOff>
    </xdr:from>
    <xdr:ext cx="469900" cy="259080"/>
    <xdr:sp macro="" textlink="">
      <xdr:nvSpPr>
        <xdr:cNvPr id="730" name="テキスト ボックス 729"/>
        <xdr:cNvSpPr txBox="1"/>
      </xdr:nvSpPr>
      <xdr:spPr>
        <a:xfrm>
          <a:off x="18503900" y="6159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140335</xdr:rowOff>
    </xdr:from>
    <xdr:to xmlns:xdr="http://schemas.openxmlformats.org/drawingml/2006/spreadsheetDrawing">
      <xdr:col>107</xdr:col>
      <xdr:colOff>50800</xdr:colOff>
      <xdr:row>38</xdr:row>
      <xdr:rowOff>140335</xdr:rowOff>
    </xdr:to>
    <xdr:cxnSp macro="">
      <xdr:nvCxnSpPr>
        <xdr:cNvPr id="731" name="直線コネクタ 730"/>
        <xdr:cNvCxnSpPr/>
      </xdr:nvCxnSpPr>
      <xdr:spPr>
        <a:xfrm>
          <a:off x="17148810" y="6514465"/>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11430</xdr:rowOff>
    </xdr:from>
    <xdr:to xmlns:xdr="http://schemas.openxmlformats.org/drawingml/2006/spreadsheetDrawing">
      <xdr:col>107</xdr:col>
      <xdr:colOff>101600</xdr:colOff>
      <xdr:row>38</xdr:row>
      <xdr:rowOff>113030</xdr:rowOff>
    </xdr:to>
    <xdr:sp macro="" textlink="">
      <xdr:nvSpPr>
        <xdr:cNvPr id="732" name="フローチャート: 判断 731"/>
        <xdr:cNvSpPr/>
      </xdr:nvSpPr>
      <xdr:spPr>
        <a:xfrm>
          <a:off x="17869535"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129540</xdr:rowOff>
    </xdr:from>
    <xdr:ext cx="469900" cy="258445"/>
    <xdr:sp macro="" textlink="">
      <xdr:nvSpPr>
        <xdr:cNvPr id="733" name="テキスト ボックス 732"/>
        <xdr:cNvSpPr txBox="1"/>
      </xdr:nvSpPr>
      <xdr:spPr>
        <a:xfrm>
          <a:off x="17708880" y="61683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167005</xdr:colOff>
      <xdr:row>38</xdr:row>
      <xdr:rowOff>140335</xdr:rowOff>
    </xdr:from>
    <xdr:to xmlns:xdr="http://schemas.openxmlformats.org/drawingml/2006/spreadsheetDrawing">
      <xdr:col>102</xdr:col>
      <xdr:colOff>114300</xdr:colOff>
      <xdr:row>38</xdr:row>
      <xdr:rowOff>140335</xdr:rowOff>
    </xdr:to>
    <xdr:cxnSp macro="">
      <xdr:nvCxnSpPr>
        <xdr:cNvPr id="734" name="直線コネクタ 733"/>
        <xdr:cNvCxnSpPr/>
      </xdr:nvCxnSpPr>
      <xdr:spPr>
        <a:xfrm>
          <a:off x="16366490" y="651446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167640</xdr:rowOff>
    </xdr:from>
    <xdr:to xmlns:xdr="http://schemas.openxmlformats.org/drawingml/2006/spreadsheetDrawing">
      <xdr:col>102</xdr:col>
      <xdr:colOff>165100</xdr:colOff>
      <xdr:row>38</xdr:row>
      <xdr:rowOff>101600</xdr:rowOff>
    </xdr:to>
    <xdr:sp macro="" textlink="">
      <xdr:nvSpPr>
        <xdr:cNvPr id="735" name="フローチャート: 判断 734"/>
        <xdr:cNvSpPr/>
      </xdr:nvSpPr>
      <xdr:spPr>
        <a:xfrm>
          <a:off x="17098010" y="637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118110</xdr:rowOff>
    </xdr:from>
    <xdr:ext cx="469900" cy="259080"/>
    <xdr:sp macro="" textlink="">
      <xdr:nvSpPr>
        <xdr:cNvPr id="736" name="テキスト ボックス 735"/>
        <xdr:cNvSpPr txBox="1"/>
      </xdr:nvSpPr>
      <xdr:spPr>
        <a:xfrm>
          <a:off x="16937355" y="6156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161925</xdr:rowOff>
    </xdr:from>
    <xdr:to xmlns:xdr="http://schemas.openxmlformats.org/drawingml/2006/spreadsheetDrawing">
      <xdr:col>98</xdr:col>
      <xdr:colOff>38100</xdr:colOff>
      <xdr:row>38</xdr:row>
      <xdr:rowOff>92075</xdr:rowOff>
    </xdr:to>
    <xdr:sp macro="" textlink="">
      <xdr:nvSpPr>
        <xdr:cNvPr id="737" name="フローチャート: 判断 736"/>
        <xdr:cNvSpPr/>
      </xdr:nvSpPr>
      <xdr:spPr>
        <a:xfrm>
          <a:off x="16326485" y="636841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108585</xdr:rowOff>
    </xdr:from>
    <xdr:ext cx="469900" cy="258445"/>
    <xdr:sp macro="" textlink="">
      <xdr:nvSpPr>
        <xdr:cNvPr id="738" name="テキスト ボックス 737"/>
        <xdr:cNvSpPr txBox="1"/>
      </xdr:nvSpPr>
      <xdr:spPr>
        <a:xfrm>
          <a:off x="16165830" y="61474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39" name="テキスト ボックス 738"/>
        <xdr:cNvSpPr txBox="1"/>
      </xdr:nvSpPr>
      <xdr:spPr>
        <a:xfrm>
          <a:off x="1926907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41</xdr:row>
      <xdr:rowOff>80010</xdr:rowOff>
    </xdr:from>
    <xdr:ext cx="762000" cy="259080"/>
    <xdr:sp macro="" textlink="">
      <xdr:nvSpPr>
        <xdr:cNvPr id="740" name="テキスト ボックス 739"/>
        <xdr:cNvSpPr txBox="1"/>
      </xdr:nvSpPr>
      <xdr:spPr>
        <a:xfrm>
          <a:off x="1853755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41" name="テキスト ボックス 740"/>
        <xdr:cNvSpPr txBox="1"/>
      </xdr:nvSpPr>
      <xdr:spPr>
        <a:xfrm>
          <a:off x="1775333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1365" cy="259080"/>
    <xdr:sp macro="" textlink="">
      <xdr:nvSpPr>
        <xdr:cNvPr id="742" name="テキスト ボックス 741"/>
        <xdr:cNvSpPr txBox="1"/>
      </xdr:nvSpPr>
      <xdr:spPr>
        <a:xfrm>
          <a:off x="16981805"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41</xdr:row>
      <xdr:rowOff>80010</xdr:rowOff>
    </xdr:from>
    <xdr:ext cx="762000" cy="259080"/>
    <xdr:sp macro="" textlink="">
      <xdr:nvSpPr>
        <xdr:cNvPr id="743" name="テキスト ボックス 742"/>
        <xdr:cNvSpPr txBox="1"/>
      </xdr:nvSpPr>
      <xdr:spPr>
        <a:xfrm>
          <a:off x="1619948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44" name="楕円 743"/>
        <xdr:cNvSpPr/>
      </xdr:nvSpPr>
      <xdr:spPr>
        <a:xfrm>
          <a:off x="1938528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8920" cy="259080"/>
    <xdr:sp macro="" textlink="">
      <xdr:nvSpPr>
        <xdr:cNvPr id="745" name="投資及び出資金該当値テキスト"/>
        <xdr:cNvSpPr txBox="1"/>
      </xdr:nvSpPr>
      <xdr:spPr>
        <a:xfrm>
          <a:off x="19486880" y="637794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88265</xdr:rowOff>
    </xdr:from>
    <xdr:to xmlns:xdr="http://schemas.openxmlformats.org/drawingml/2006/spreadsheetDrawing">
      <xdr:col>112</xdr:col>
      <xdr:colOff>38100</xdr:colOff>
      <xdr:row>39</xdr:row>
      <xdr:rowOff>18415</xdr:rowOff>
    </xdr:to>
    <xdr:sp macro="" textlink="">
      <xdr:nvSpPr>
        <xdr:cNvPr id="746" name="楕円 745"/>
        <xdr:cNvSpPr/>
      </xdr:nvSpPr>
      <xdr:spPr>
        <a:xfrm>
          <a:off x="18664555" y="646239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39</xdr:row>
      <xdr:rowOff>8890</xdr:rowOff>
    </xdr:from>
    <xdr:ext cx="313055" cy="259080"/>
    <xdr:sp macro="" textlink="">
      <xdr:nvSpPr>
        <xdr:cNvPr id="747" name="テキスト ボックス 746"/>
        <xdr:cNvSpPr txBox="1"/>
      </xdr:nvSpPr>
      <xdr:spPr>
        <a:xfrm>
          <a:off x="18558510" y="655066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48" name="楕円 747"/>
        <xdr:cNvSpPr/>
      </xdr:nvSpPr>
      <xdr:spPr>
        <a:xfrm>
          <a:off x="17869535"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9555" cy="258445"/>
    <xdr:sp macro="" textlink="">
      <xdr:nvSpPr>
        <xdr:cNvPr id="749" name="テキスト ボックス 748"/>
        <xdr:cNvSpPr txBox="1"/>
      </xdr:nvSpPr>
      <xdr:spPr>
        <a:xfrm>
          <a:off x="17819370" y="65519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50" name="楕円 749"/>
        <xdr:cNvSpPr/>
      </xdr:nvSpPr>
      <xdr:spPr>
        <a:xfrm>
          <a:off x="1709801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167005</xdr:colOff>
      <xdr:row>39</xdr:row>
      <xdr:rowOff>10160</xdr:rowOff>
    </xdr:from>
    <xdr:ext cx="249555" cy="258445"/>
    <xdr:sp macro="" textlink="">
      <xdr:nvSpPr>
        <xdr:cNvPr id="751" name="テキスト ボックス 750"/>
        <xdr:cNvSpPr txBox="1"/>
      </xdr:nvSpPr>
      <xdr:spPr>
        <a:xfrm>
          <a:off x="17034510" y="65519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52" name="楕円 751"/>
        <xdr:cNvSpPr/>
      </xdr:nvSpPr>
      <xdr:spPr>
        <a:xfrm>
          <a:off x="16326485" y="646303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9555" cy="258445"/>
    <xdr:sp macro="" textlink="">
      <xdr:nvSpPr>
        <xdr:cNvPr id="753" name="テキスト ボックス 752"/>
        <xdr:cNvSpPr txBox="1"/>
      </xdr:nvSpPr>
      <xdr:spPr>
        <a:xfrm>
          <a:off x="16252825" y="65519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4" name="正方形/長方形 753"/>
        <xdr:cNvSpPr/>
      </xdr:nvSpPr>
      <xdr:spPr>
        <a:xfrm>
          <a:off x="16032480" y="72694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140335</xdr:rowOff>
    </xdr:to>
    <xdr:sp macro="" textlink="">
      <xdr:nvSpPr>
        <xdr:cNvPr id="755" name="正方形/長方形 754"/>
        <xdr:cNvSpPr/>
      </xdr:nvSpPr>
      <xdr:spPr>
        <a:xfrm>
          <a:off x="1615948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56" name="正方形/長方形 755"/>
        <xdr:cNvSpPr/>
      </xdr:nvSpPr>
      <xdr:spPr>
        <a:xfrm>
          <a:off x="1615948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140335</xdr:rowOff>
    </xdr:to>
    <xdr:sp macro="" textlink="">
      <xdr:nvSpPr>
        <xdr:cNvPr id="757" name="正方形/長方形 756"/>
        <xdr:cNvSpPr/>
      </xdr:nvSpPr>
      <xdr:spPr>
        <a:xfrm>
          <a:off x="1703451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58" name="正方形/長方形 757"/>
        <xdr:cNvSpPr/>
      </xdr:nvSpPr>
      <xdr:spPr>
        <a:xfrm>
          <a:off x="1703451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140335</xdr:rowOff>
    </xdr:to>
    <xdr:sp macro="" textlink="">
      <xdr:nvSpPr>
        <xdr:cNvPr id="759" name="正方形/長方形 758"/>
        <xdr:cNvSpPr/>
      </xdr:nvSpPr>
      <xdr:spPr>
        <a:xfrm>
          <a:off x="1803654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0" name="正方形/長方形 759"/>
        <xdr:cNvSpPr/>
      </xdr:nvSpPr>
      <xdr:spPr>
        <a:xfrm>
          <a:off x="1803654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1" name="正方形/長方形 760"/>
        <xdr:cNvSpPr/>
      </xdr:nvSpPr>
      <xdr:spPr>
        <a:xfrm>
          <a:off x="16032480" y="80759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885" cy="225425"/>
    <xdr:sp macro="" textlink="">
      <xdr:nvSpPr>
        <xdr:cNvPr id="762" name="テキスト ボックス 761"/>
        <xdr:cNvSpPr txBox="1"/>
      </xdr:nvSpPr>
      <xdr:spPr>
        <a:xfrm>
          <a:off x="1601787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3" name="直線コネクタ 762"/>
        <xdr:cNvCxnSpPr/>
      </xdr:nvCxnSpPr>
      <xdr:spPr>
        <a:xfrm>
          <a:off x="16032480" y="103124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64" name="直線コネクタ 763"/>
        <xdr:cNvCxnSpPr/>
      </xdr:nvCxnSpPr>
      <xdr:spPr>
        <a:xfrm>
          <a:off x="16032480" y="99390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285" cy="258445"/>
    <xdr:sp macro="" textlink="">
      <xdr:nvSpPr>
        <xdr:cNvPr id="765" name="テキスト ボックス 764"/>
        <xdr:cNvSpPr txBox="1"/>
      </xdr:nvSpPr>
      <xdr:spPr>
        <a:xfrm>
          <a:off x="15830550" y="98005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66" name="直線コネクタ 765"/>
        <xdr:cNvCxnSpPr/>
      </xdr:nvCxnSpPr>
      <xdr:spPr>
        <a:xfrm>
          <a:off x="16032480" y="95656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0860" cy="258445"/>
    <xdr:sp macro="" textlink="">
      <xdr:nvSpPr>
        <xdr:cNvPr id="767" name="テキスト ボックス 766"/>
        <xdr:cNvSpPr txBox="1"/>
      </xdr:nvSpPr>
      <xdr:spPr>
        <a:xfrm>
          <a:off x="15571470" y="94272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140335</xdr:rowOff>
    </xdr:from>
    <xdr:to xmlns:xdr="http://schemas.openxmlformats.org/drawingml/2006/spreadsheetDrawing">
      <xdr:col>120</xdr:col>
      <xdr:colOff>114300</xdr:colOff>
      <xdr:row>54</xdr:row>
      <xdr:rowOff>140335</xdr:rowOff>
    </xdr:to>
    <xdr:cxnSp macro="">
      <xdr:nvCxnSpPr>
        <xdr:cNvPr id="768" name="直線コネクタ 767"/>
        <xdr:cNvCxnSpPr/>
      </xdr:nvCxnSpPr>
      <xdr:spPr>
        <a:xfrm>
          <a:off x="16032480" y="91967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167640</xdr:rowOff>
    </xdr:from>
    <xdr:ext cx="530860" cy="259080"/>
    <xdr:sp macro="" textlink="">
      <xdr:nvSpPr>
        <xdr:cNvPr id="769" name="テキスト ボックス 768"/>
        <xdr:cNvSpPr txBox="1"/>
      </xdr:nvSpPr>
      <xdr:spPr>
        <a:xfrm>
          <a:off x="15571470" y="90563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0" name="直線コネクタ 769"/>
        <xdr:cNvCxnSpPr/>
      </xdr:nvCxnSpPr>
      <xdr:spPr>
        <a:xfrm>
          <a:off x="16032480" y="88226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0860" cy="259080"/>
    <xdr:sp macro="" textlink="">
      <xdr:nvSpPr>
        <xdr:cNvPr id="771" name="テキスト ボックス 770"/>
        <xdr:cNvSpPr txBox="1"/>
      </xdr:nvSpPr>
      <xdr:spPr>
        <a:xfrm>
          <a:off x="15571470" y="8684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2" name="直線コネクタ 771"/>
        <xdr:cNvCxnSpPr/>
      </xdr:nvCxnSpPr>
      <xdr:spPr>
        <a:xfrm>
          <a:off x="16032480" y="84493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0860" cy="258445"/>
    <xdr:sp macro="" textlink="">
      <xdr:nvSpPr>
        <xdr:cNvPr id="773" name="テキスト ボックス 772"/>
        <xdr:cNvSpPr txBox="1"/>
      </xdr:nvSpPr>
      <xdr:spPr>
        <a:xfrm>
          <a:off x="15571470" y="83108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4" name="直線コネクタ 773"/>
        <xdr:cNvCxnSpPr/>
      </xdr:nvCxnSpPr>
      <xdr:spPr>
        <a:xfrm>
          <a:off x="16032480" y="8075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0860" cy="258445"/>
    <xdr:sp macro="" textlink="">
      <xdr:nvSpPr>
        <xdr:cNvPr id="775" name="テキスト ボックス 774"/>
        <xdr:cNvSpPr txBox="1"/>
      </xdr:nvSpPr>
      <xdr:spPr>
        <a:xfrm>
          <a:off x="15571470" y="79375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貸付金グラフ枠"/>
        <xdr:cNvSpPr/>
      </xdr:nvSpPr>
      <xdr:spPr>
        <a:xfrm>
          <a:off x="16032480" y="80759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70485</xdr:rowOff>
    </xdr:from>
    <xdr:to xmlns:xdr="http://schemas.openxmlformats.org/drawingml/2006/spreadsheetDrawing">
      <xdr:col>116</xdr:col>
      <xdr:colOff>62865</xdr:colOff>
      <xdr:row>59</xdr:row>
      <xdr:rowOff>44450</xdr:rowOff>
    </xdr:to>
    <xdr:cxnSp macro="">
      <xdr:nvCxnSpPr>
        <xdr:cNvPr id="777" name="直線コネクタ 776"/>
        <xdr:cNvCxnSpPr/>
      </xdr:nvCxnSpPr>
      <xdr:spPr>
        <a:xfrm flipV="1">
          <a:off x="19434175" y="8456295"/>
          <a:ext cx="127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8920" cy="258445"/>
    <xdr:sp macro="" textlink="">
      <xdr:nvSpPr>
        <xdr:cNvPr id="778" name="貸付金最小値テキスト"/>
        <xdr:cNvSpPr txBox="1"/>
      </xdr:nvSpPr>
      <xdr:spPr>
        <a:xfrm>
          <a:off x="19486880" y="994283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79" name="直線コネクタ 778"/>
        <xdr:cNvCxnSpPr/>
      </xdr:nvCxnSpPr>
      <xdr:spPr>
        <a:xfrm>
          <a:off x="19370675" y="99390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17145</xdr:rowOff>
    </xdr:from>
    <xdr:ext cx="534035" cy="258445"/>
    <xdr:sp macro="" textlink="">
      <xdr:nvSpPr>
        <xdr:cNvPr id="780" name="貸付金最大値テキスト"/>
        <xdr:cNvSpPr txBox="1"/>
      </xdr:nvSpPr>
      <xdr:spPr>
        <a:xfrm>
          <a:off x="19486880" y="8235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70485</xdr:rowOff>
    </xdr:from>
    <xdr:to xmlns:xdr="http://schemas.openxmlformats.org/drawingml/2006/spreadsheetDrawing">
      <xdr:col>116</xdr:col>
      <xdr:colOff>152400</xdr:colOff>
      <xdr:row>50</xdr:row>
      <xdr:rowOff>70485</xdr:rowOff>
    </xdr:to>
    <xdr:cxnSp macro="">
      <xdr:nvCxnSpPr>
        <xdr:cNvPr id="781" name="直線コネクタ 780"/>
        <xdr:cNvCxnSpPr/>
      </xdr:nvCxnSpPr>
      <xdr:spPr>
        <a:xfrm>
          <a:off x="19370675" y="84562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167005</xdr:colOff>
      <xdr:row>58</xdr:row>
      <xdr:rowOff>113665</xdr:rowOff>
    </xdr:from>
    <xdr:to xmlns:xdr="http://schemas.openxmlformats.org/drawingml/2006/spreadsheetDrawing">
      <xdr:col>116</xdr:col>
      <xdr:colOff>63500</xdr:colOff>
      <xdr:row>59</xdr:row>
      <xdr:rowOff>22860</xdr:rowOff>
    </xdr:to>
    <xdr:cxnSp macro="">
      <xdr:nvCxnSpPr>
        <xdr:cNvPr id="782" name="直線コネクタ 781"/>
        <xdr:cNvCxnSpPr/>
      </xdr:nvCxnSpPr>
      <xdr:spPr>
        <a:xfrm>
          <a:off x="18704560" y="9840595"/>
          <a:ext cx="73152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100965</xdr:rowOff>
    </xdr:from>
    <xdr:ext cx="469265" cy="259080"/>
    <xdr:sp macro="" textlink="">
      <xdr:nvSpPr>
        <xdr:cNvPr id="783" name="貸付金平均値テキスト"/>
        <xdr:cNvSpPr txBox="1"/>
      </xdr:nvSpPr>
      <xdr:spPr>
        <a:xfrm>
          <a:off x="19486880" y="966025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78105</xdr:rowOff>
    </xdr:from>
    <xdr:to xmlns:xdr="http://schemas.openxmlformats.org/drawingml/2006/spreadsheetDrawing">
      <xdr:col>116</xdr:col>
      <xdr:colOff>114300</xdr:colOff>
      <xdr:row>59</xdr:row>
      <xdr:rowOff>8255</xdr:rowOff>
    </xdr:to>
    <xdr:sp macro="" textlink="">
      <xdr:nvSpPr>
        <xdr:cNvPr id="784" name="フローチャート: 判断 783"/>
        <xdr:cNvSpPr/>
      </xdr:nvSpPr>
      <xdr:spPr>
        <a:xfrm>
          <a:off x="19385280" y="9805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113665</xdr:rowOff>
    </xdr:from>
    <xdr:to xmlns:xdr="http://schemas.openxmlformats.org/drawingml/2006/spreadsheetDrawing">
      <xdr:col>111</xdr:col>
      <xdr:colOff>167005</xdr:colOff>
      <xdr:row>59</xdr:row>
      <xdr:rowOff>23495</xdr:rowOff>
    </xdr:to>
    <xdr:cxnSp macro="">
      <xdr:nvCxnSpPr>
        <xdr:cNvPr id="785" name="直線コネクタ 784"/>
        <xdr:cNvCxnSpPr/>
      </xdr:nvCxnSpPr>
      <xdr:spPr>
        <a:xfrm flipV="1">
          <a:off x="17920335" y="9840595"/>
          <a:ext cx="784225"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71120</xdr:rowOff>
    </xdr:from>
    <xdr:to xmlns:xdr="http://schemas.openxmlformats.org/drawingml/2006/spreadsheetDrawing">
      <xdr:col>112</xdr:col>
      <xdr:colOff>38100</xdr:colOff>
      <xdr:row>59</xdr:row>
      <xdr:rowOff>1270</xdr:rowOff>
    </xdr:to>
    <xdr:sp macro="" textlink="">
      <xdr:nvSpPr>
        <xdr:cNvPr id="786" name="フローチャート: 判断 785"/>
        <xdr:cNvSpPr/>
      </xdr:nvSpPr>
      <xdr:spPr>
        <a:xfrm>
          <a:off x="18664555" y="979805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163830</xdr:rowOff>
    </xdr:from>
    <xdr:ext cx="469900" cy="258445"/>
    <xdr:sp macro="" textlink="">
      <xdr:nvSpPr>
        <xdr:cNvPr id="787" name="テキスト ボックス 786"/>
        <xdr:cNvSpPr txBox="1"/>
      </xdr:nvSpPr>
      <xdr:spPr>
        <a:xfrm>
          <a:off x="18503900" y="98907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23495</xdr:rowOff>
    </xdr:from>
    <xdr:to xmlns:xdr="http://schemas.openxmlformats.org/drawingml/2006/spreadsheetDrawing">
      <xdr:col>107</xdr:col>
      <xdr:colOff>50800</xdr:colOff>
      <xdr:row>59</xdr:row>
      <xdr:rowOff>23495</xdr:rowOff>
    </xdr:to>
    <xdr:cxnSp macro="">
      <xdr:nvCxnSpPr>
        <xdr:cNvPr id="788" name="直線コネクタ 787"/>
        <xdr:cNvCxnSpPr/>
      </xdr:nvCxnSpPr>
      <xdr:spPr>
        <a:xfrm flipV="1">
          <a:off x="17148810" y="9918065"/>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55880</xdr:rowOff>
    </xdr:from>
    <xdr:to xmlns:xdr="http://schemas.openxmlformats.org/drawingml/2006/spreadsheetDrawing">
      <xdr:col>107</xdr:col>
      <xdr:colOff>101600</xdr:colOff>
      <xdr:row>58</xdr:row>
      <xdr:rowOff>157480</xdr:rowOff>
    </xdr:to>
    <xdr:sp macro="" textlink="">
      <xdr:nvSpPr>
        <xdr:cNvPr id="789" name="フローチャート: 判断 788"/>
        <xdr:cNvSpPr/>
      </xdr:nvSpPr>
      <xdr:spPr>
        <a:xfrm>
          <a:off x="17869535"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2540</xdr:rowOff>
    </xdr:from>
    <xdr:ext cx="469900" cy="259080"/>
    <xdr:sp macro="" textlink="">
      <xdr:nvSpPr>
        <xdr:cNvPr id="790" name="テキスト ボックス 789"/>
        <xdr:cNvSpPr txBox="1"/>
      </xdr:nvSpPr>
      <xdr:spPr>
        <a:xfrm>
          <a:off x="17708880" y="9561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167005</xdr:colOff>
      <xdr:row>55</xdr:row>
      <xdr:rowOff>60960</xdr:rowOff>
    </xdr:from>
    <xdr:to xmlns:xdr="http://schemas.openxmlformats.org/drawingml/2006/spreadsheetDrawing">
      <xdr:col>102</xdr:col>
      <xdr:colOff>114300</xdr:colOff>
      <xdr:row>59</xdr:row>
      <xdr:rowOff>23495</xdr:rowOff>
    </xdr:to>
    <xdr:cxnSp macro="">
      <xdr:nvCxnSpPr>
        <xdr:cNvPr id="791" name="直線コネクタ 790"/>
        <xdr:cNvCxnSpPr/>
      </xdr:nvCxnSpPr>
      <xdr:spPr>
        <a:xfrm>
          <a:off x="16366490" y="9284970"/>
          <a:ext cx="782320" cy="633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55880</xdr:rowOff>
    </xdr:from>
    <xdr:to xmlns:xdr="http://schemas.openxmlformats.org/drawingml/2006/spreadsheetDrawing">
      <xdr:col>102</xdr:col>
      <xdr:colOff>165100</xdr:colOff>
      <xdr:row>58</xdr:row>
      <xdr:rowOff>157480</xdr:rowOff>
    </xdr:to>
    <xdr:sp macro="" textlink="">
      <xdr:nvSpPr>
        <xdr:cNvPr id="792" name="フローチャート: 判断 791"/>
        <xdr:cNvSpPr/>
      </xdr:nvSpPr>
      <xdr:spPr>
        <a:xfrm>
          <a:off x="1709801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2540</xdr:rowOff>
    </xdr:from>
    <xdr:ext cx="469900" cy="259080"/>
    <xdr:sp macro="" textlink="">
      <xdr:nvSpPr>
        <xdr:cNvPr id="793" name="テキスト ボックス 792"/>
        <xdr:cNvSpPr txBox="1"/>
      </xdr:nvSpPr>
      <xdr:spPr>
        <a:xfrm>
          <a:off x="16937355" y="9561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58420</xdr:rowOff>
    </xdr:from>
    <xdr:to xmlns:xdr="http://schemas.openxmlformats.org/drawingml/2006/spreadsheetDrawing">
      <xdr:col>98</xdr:col>
      <xdr:colOff>38100</xdr:colOff>
      <xdr:row>58</xdr:row>
      <xdr:rowOff>160020</xdr:rowOff>
    </xdr:to>
    <xdr:sp macro="" textlink="">
      <xdr:nvSpPr>
        <xdr:cNvPr id="794" name="フローチャート: 判断 793"/>
        <xdr:cNvSpPr/>
      </xdr:nvSpPr>
      <xdr:spPr>
        <a:xfrm>
          <a:off x="16326485" y="978535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151130</xdr:rowOff>
    </xdr:from>
    <xdr:ext cx="469900" cy="259080"/>
    <xdr:sp macro="" textlink="">
      <xdr:nvSpPr>
        <xdr:cNvPr id="795" name="テキスト ボックス 794"/>
        <xdr:cNvSpPr txBox="1"/>
      </xdr:nvSpPr>
      <xdr:spPr>
        <a:xfrm>
          <a:off x="16165830" y="9878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6" name="テキスト ボックス 795"/>
        <xdr:cNvSpPr txBox="1"/>
      </xdr:nvSpPr>
      <xdr:spPr>
        <a:xfrm>
          <a:off x="1926907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61</xdr:row>
      <xdr:rowOff>80010</xdr:rowOff>
    </xdr:from>
    <xdr:ext cx="762000" cy="259080"/>
    <xdr:sp macro="" textlink="">
      <xdr:nvSpPr>
        <xdr:cNvPr id="797" name="テキスト ボックス 796"/>
        <xdr:cNvSpPr txBox="1"/>
      </xdr:nvSpPr>
      <xdr:spPr>
        <a:xfrm>
          <a:off x="1853755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798" name="テキスト ボックス 797"/>
        <xdr:cNvSpPr txBox="1"/>
      </xdr:nvSpPr>
      <xdr:spPr>
        <a:xfrm>
          <a:off x="1775333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1365" cy="259080"/>
    <xdr:sp macro="" textlink="">
      <xdr:nvSpPr>
        <xdr:cNvPr id="799" name="テキスト ボックス 798"/>
        <xdr:cNvSpPr txBox="1"/>
      </xdr:nvSpPr>
      <xdr:spPr>
        <a:xfrm>
          <a:off x="16981805"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61</xdr:row>
      <xdr:rowOff>80010</xdr:rowOff>
    </xdr:from>
    <xdr:ext cx="762000" cy="259080"/>
    <xdr:sp macro="" textlink="">
      <xdr:nvSpPr>
        <xdr:cNvPr id="800" name="テキスト ボックス 799"/>
        <xdr:cNvSpPr txBox="1"/>
      </xdr:nvSpPr>
      <xdr:spPr>
        <a:xfrm>
          <a:off x="1619948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143510</xdr:rowOff>
    </xdr:from>
    <xdr:to xmlns:xdr="http://schemas.openxmlformats.org/drawingml/2006/spreadsheetDrawing">
      <xdr:col>116</xdr:col>
      <xdr:colOff>114300</xdr:colOff>
      <xdr:row>59</xdr:row>
      <xdr:rowOff>73660</xdr:rowOff>
    </xdr:to>
    <xdr:sp macro="" textlink="">
      <xdr:nvSpPr>
        <xdr:cNvPr id="801" name="楕円 800"/>
        <xdr:cNvSpPr/>
      </xdr:nvSpPr>
      <xdr:spPr>
        <a:xfrm>
          <a:off x="19385280" y="9870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58420</xdr:rowOff>
    </xdr:from>
    <xdr:ext cx="377825" cy="259080"/>
    <xdr:sp macro="" textlink="">
      <xdr:nvSpPr>
        <xdr:cNvPr id="802" name="貸付金該当値テキスト"/>
        <xdr:cNvSpPr txBox="1"/>
      </xdr:nvSpPr>
      <xdr:spPr>
        <a:xfrm>
          <a:off x="19486880" y="978535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62865</xdr:rowOff>
    </xdr:from>
    <xdr:to xmlns:xdr="http://schemas.openxmlformats.org/drawingml/2006/spreadsheetDrawing">
      <xdr:col>112</xdr:col>
      <xdr:colOff>38100</xdr:colOff>
      <xdr:row>58</xdr:row>
      <xdr:rowOff>164465</xdr:rowOff>
    </xdr:to>
    <xdr:sp macro="" textlink="">
      <xdr:nvSpPr>
        <xdr:cNvPr id="803" name="楕円 802"/>
        <xdr:cNvSpPr/>
      </xdr:nvSpPr>
      <xdr:spPr>
        <a:xfrm>
          <a:off x="18664555" y="978979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8890</xdr:rowOff>
    </xdr:from>
    <xdr:ext cx="469900" cy="259080"/>
    <xdr:sp macro="" textlink="">
      <xdr:nvSpPr>
        <xdr:cNvPr id="804" name="テキスト ボックス 803"/>
        <xdr:cNvSpPr txBox="1"/>
      </xdr:nvSpPr>
      <xdr:spPr>
        <a:xfrm>
          <a:off x="18503900" y="9568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144145</xdr:rowOff>
    </xdr:from>
    <xdr:to xmlns:xdr="http://schemas.openxmlformats.org/drawingml/2006/spreadsheetDrawing">
      <xdr:col>107</xdr:col>
      <xdr:colOff>101600</xdr:colOff>
      <xdr:row>59</xdr:row>
      <xdr:rowOff>74295</xdr:rowOff>
    </xdr:to>
    <xdr:sp macro="" textlink="">
      <xdr:nvSpPr>
        <xdr:cNvPr id="805" name="楕円 804"/>
        <xdr:cNvSpPr/>
      </xdr:nvSpPr>
      <xdr:spPr>
        <a:xfrm>
          <a:off x="17869535" y="9871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64770</xdr:rowOff>
    </xdr:from>
    <xdr:ext cx="378460" cy="259080"/>
    <xdr:sp macro="" textlink="">
      <xdr:nvSpPr>
        <xdr:cNvPr id="806" name="テキスト ボックス 805"/>
        <xdr:cNvSpPr txBox="1"/>
      </xdr:nvSpPr>
      <xdr:spPr>
        <a:xfrm>
          <a:off x="17754600" y="9959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144145</xdr:rowOff>
    </xdr:from>
    <xdr:to xmlns:xdr="http://schemas.openxmlformats.org/drawingml/2006/spreadsheetDrawing">
      <xdr:col>102</xdr:col>
      <xdr:colOff>165100</xdr:colOff>
      <xdr:row>59</xdr:row>
      <xdr:rowOff>74295</xdr:rowOff>
    </xdr:to>
    <xdr:sp macro="" textlink="">
      <xdr:nvSpPr>
        <xdr:cNvPr id="807" name="楕円 806"/>
        <xdr:cNvSpPr/>
      </xdr:nvSpPr>
      <xdr:spPr>
        <a:xfrm>
          <a:off x="17098010" y="9871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64770</xdr:rowOff>
    </xdr:from>
    <xdr:ext cx="378460" cy="259080"/>
    <xdr:sp macro="" textlink="">
      <xdr:nvSpPr>
        <xdr:cNvPr id="808" name="テキスト ボックス 807"/>
        <xdr:cNvSpPr txBox="1"/>
      </xdr:nvSpPr>
      <xdr:spPr>
        <a:xfrm>
          <a:off x="16983075" y="9959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55</xdr:row>
      <xdr:rowOff>10160</xdr:rowOff>
    </xdr:from>
    <xdr:to xmlns:xdr="http://schemas.openxmlformats.org/drawingml/2006/spreadsheetDrawing">
      <xdr:col>98</xdr:col>
      <xdr:colOff>38100</xdr:colOff>
      <xdr:row>55</xdr:row>
      <xdr:rowOff>111760</xdr:rowOff>
    </xdr:to>
    <xdr:sp macro="" textlink="">
      <xdr:nvSpPr>
        <xdr:cNvPr id="809" name="楕円 808"/>
        <xdr:cNvSpPr/>
      </xdr:nvSpPr>
      <xdr:spPr>
        <a:xfrm>
          <a:off x="16326485" y="923417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53</xdr:row>
      <xdr:rowOff>128270</xdr:rowOff>
    </xdr:from>
    <xdr:ext cx="534035" cy="258445"/>
    <xdr:sp macro="" textlink="">
      <xdr:nvSpPr>
        <xdr:cNvPr id="810" name="テキスト ボックス 809"/>
        <xdr:cNvSpPr txBox="1"/>
      </xdr:nvSpPr>
      <xdr:spPr>
        <a:xfrm>
          <a:off x="16133445" y="90170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1" name="正方形/長方形 810"/>
        <xdr:cNvSpPr/>
      </xdr:nvSpPr>
      <xdr:spPr>
        <a:xfrm>
          <a:off x="16032480" y="106222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140335</xdr:rowOff>
    </xdr:to>
    <xdr:sp macro="" textlink="">
      <xdr:nvSpPr>
        <xdr:cNvPr id="812" name="正方形/長方形 811"/>
        <xdr:cNvSpPr/>
      </xdr:nvSpPr>
      <xdr:spPr>
        <a:xfrm>
          <a:off x="1615948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3" name="正方形/長方形 812"/>
        <xdr:cNvSpPr/>
      </xdr:nvSpPr>
      <xdr:spPr>
        <a:xfrm>
          <a:off x="1615948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140335</xdr:rowOff>
    </xdr:to>
    <xdr:sp macro="" textlink="">
      <xdr:nvSpPr>
        <xdr:cNvPr id="814" name="正方形/長方形 813"/>
        <xdr:cNvSpPr/>
      </xdr:nvSpPr>
      <xdr:spPr>
        <a:xfrm>
          <a:off x="1703451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5" name="正方形/長方形 814"/>
        <xdr:cNvSpPr/>
      </xdr:nvSpPr>
      <xdr:spPr>
        <a:xfrm>
          <a:off x="1703451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140335</xdr:rowOff>
    </xdr:to>
    <xdr:sp macro="" textlink="">
      <xdr:nvSpPr>
        <xdr:cNvPr id="816" name="正方形/長方形 815"/>
        <xdr:cNvSpPr/>
      </xdr:nvSpPr>
      <xdr:spPr>
        <a:xfrm>
          <a:off x="1803654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17" name="正方形/長方形 816"/>
        <xdr:cNvSpPr/>
      </xdr:nvSpPr>
      <xdr:spPr>
        <a:xfrm>
          <a:off x="1803654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18" name="正方形/長方形 817"/>
        <xdr:cNvSpPr/>
      </xdr:nvSpPr>
      <xdr:spPr>
        <a:xfrm>
          <a:off x="16032480" y="114287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885" cy="225425"/>
    <xdr:sp macro="" textlink="">
      <xdr:nvSpPr>
        <xdr:cNvPr id="819" name="テキスト ボックス 818"/>
        <xdr:cNvSpPr txBox="1"/>
      </xdr:nvSpPr>
      <xdr:spPr>
        <a:xfrm>
          <a:off x="16017875"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0" name="直線コネクタ 819"/>
        <xdr:cNvCxnSpPr/>
      </xdr:nvCxnSpPr>
      <xdr:spPr>
        <a:xfrm>
          <a:off x="16032480" y="136652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21" name="直線コネクタ 820"/>
        <xdr:cNvCxnSpPr/>
      </xdr:nvCxnSpPr>
      <xdr:spPr>
        <a:xfrm>
          <a:off x="16032480" y="132918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8285" cy="258445"/>
    <xdr:sp macro="" textlink="">
      <xdr:nvSpPr>
        <xdr:cNvPr id="822" name="テキスト ボックス 821"/>
        <xdr:cNvSpPr txBox="1"/>
      </xdr:nvSpPr>
      <xdr:spPr>
        <a:xfrm>
          <a:off x="15830550" y="131533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23" name="直線コネクタ 822"/>
        <xdr:cNvCxnSpPr/>
      </xdr:nvCxnSpPr>
      <xdr:spPr>
        <a:xfrm>
          <a:off x="16032480" y="129184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0860" cy="258445"/>
    <xdr:sp macro="" textlink="">
      <xdr:nvSpPr>
        <xdr:cNvPr id="824" name="テキスト ボックス 823"/>
        <xdr:cNvSpPr txBox="1"/>
      </xdr:nvSpPr>
      <xdr:spPr>
        <a:xfrm>
          <a:off x="15571470" y="127800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140335</xdr:rowOff>
    </xdr:from>
    <xdr:to xmlns:xdr="http://schemas.openxmlformats.org/drawingml/2006/spreadsheetDrawing">
      <xdr:col>120</xdr:col>
      <xdr:colOff>114300</xdr:colOff>
      <xdr:row>74</xdr:row>
      <xdr:rowOff>140335</xdr:rowOff>
    </xdr:to>
    <xdr:cxnSp macro="">
      <xdr:nvCxnSpPr>
        <xdr:cNvPr id="825" name="直線コネクタ 824"/>
        <xdr:cNvCxnSpPr/>
      </xdr:nvCxnSpPr>
      <xdr:spPr>
        <a:xfrm>
          <a:off x="16032480" y="125495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167640</xdr:rowOff>
    </xdr:from>
    <xdr:ext cx="530860" cy="259080"/>
    <xdr:sp macro="" textlink="">
      <xdr:nvSpPr>
        <xdr:cNvPr id="826" name="テキスト ボックス 825"/>
        <xdr:cNvSpPr txBox="1"/>
      </xdr:nvSpPr>
      <xdr:spPr>
        <a:xfrm>
          <a:off x="15571470" y="124091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27" name="直線コネクタ 826"/>
        <xdr:cNvCxnSpPr/>
      </xdr:nvCxnSpPr>
      <xdr:spPr>
        <a:xfrm>
          <a:off x="16032480" y="121754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0860" cy="259080"/>
    <xdr:sp macro="" textlink="">
      <xdr:nvSpPr>
        <xdr:cNvPr id="828" name="テキスト ボックス 827"/>
        <xdr:cNvSpPr txBox="1"/>
      </xdr:nvSpPr>
      <xdr:spPr>
        <a:xfrm>
          <a:off x="15571470" y="12037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29" name="直線コネクタ 828"/>
        <xdr:cNvCxnSpPr/>
      </xdr:nvCxnSpPr>
      <xdr:spPr>
        <a:xfrm>
          <a:off x="16032480" y="118021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92710</xdr:rowOff>
    </xdr:from>
    <xdr:ext cx="530860" cy="258445"/>
    <xdr:sp macro="" textlink="">
      <xdr:nvSpPr>
        <xdr:cNvPr id="830" name="テキスト ボックス 829"/>
        <xdr:cNvSpPr txBox="1"/>
      </xdr:nvSpPr>
      <xdr:spPr>
        <a:xfrm>
          <a:off x="15571470" y="116636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1" name="直線コネクタ 830"/>
        <xdr:cNvCxnSpPr/>
      </xdr:nvCxnSpPr>
      <xdr:spPr>
        <a:xfrm>
          <a:off x="16032480" y="114287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32" name="テキスト ボックス 831"/>
        <xdr:cNvSpPr txBox="1"/>
      </xdr:nvSpPr>
      <xdr:spPr>
        <a:xfrm>
          <a:off x="15530830" y="112903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3" name="繰出金グラフ枠"/>
        <xdr:cNvSpPr/>
      </xdr:nvSpPr>
      <xdr:spPr>
        <a:xfrm>
          <a:off x="16032480" y="114287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70485</xdr:rowOff>
    </xdr:from>
    <xdr:to xmlns:xdr="http://schemas.openxmlformats.org/drawingml/2006/spreadsheetDrawing">
      <xdr:col>116</xdr:col>
      <xdr:colOff>62865</xdr:colOff>
      <xdr:row>78</xdr:row>
      <xdr:rowOff>145415</xdr:rowOff>
    </xdr:to>
    <xdr:cxnSp macro="">
      <xdr:nvCxnSpPr>
        <xdr:cNvPr id="834" name="直線コネクタ 833"/>
        <xdr:cNvCxnSpPr/>
      </xdr:nvCxnSpPr>
      <xdr:spPr>
        <a:xfrm flipV="1">
          <a:off x="19434175" y="11809095"/>
          <a:ext cx="127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149225</xdr:rowOff>
    </xdr:from>
    <xdr:ext cx="469265" cy="259080"/>
    <xdr:sp macro="" textlink="">
      <xdr:nvSpPr>
        <xdr:cNvPr id="835" name="繰出金最小値テキスト"/>
        <xdr:cNvSpPr txBox="1"/>
      </xdr:nvSpPr>
      <xdr:spPr>
        <a:xfrm>
          <a:off x="19486880" y="132289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145415</xdr:rowOff>
    </xdr:from>
    <xdr:to xmlns:xdr="http://schemas.openxmlformats.org/drawingml/2006/spreadsheetDrawing">
      <xdr:col>116</xdr:col>
      <xdr:colOff>152400</xdr:colOff>
      <xdr:row>78</xdr:row>
      <xdr:rowOff>145415</xdr:rowOff>
    </xdr:to>
    <xdr:cxnSp macro="">
      <xdr:nvCxnSpPr>
        <xdr:cNvPr id="836" name="直線コネクタ 835"/>
        <xdr:cNvCxnSpPr/>
      </xdr:nvCxnSpPr>
      <xdr:spPr>
        <a:xfrm>
          <a:off x="19370675" y="132251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17145</xdr:rowOff>
    </xdr:from>
    <xdr:ext cx="534035" cy="258445"/>
    <xdr:sp macro="" textlink="">
      <xdr:nvSpPr>
        <xdr:cNvPr id="837" name="繰出金最大値テキスト"/>
        <xdr:cNvSpPr txBox="1"/>
      </xdr:nvSpPr>
      <xdr:spPr>
        <a:xfrm>
          <a:off x="19486880" y="115881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70485</xdr:rowOff>
    </xdr:from>
    <xdr:to xmlns:xdr="http://schemas.openxmlformats.org/drawingml/2006/spreadsheetDrawing">
      <xdr:col>116</xdr:col>
      <xdr:colOff>152400</xdr:colOff>
      <xdr:row>70</xdr:row>
      <xdr:rowOff>70485</xdr:rowOff>
    </xdr:to>
    <xdr:cxnSp macro="">
      <xdr:nvCxnSpPr>
        <xdr:cNvPr id="838" name="直線コネクタ 837"/>
        <xdr:cNvCxnSpPr/>
      </xdr:nvCxnSpPr>
      <xdr:spPr>
        <a:xfrm>
          <a:off x="19370675" y="118090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167005</xdr:colOff>
      <xdr:row>70</xdr:row>
      <xdr:rowOff>149225</xdr:rowOff>
    </xdr:from>
    <xdr:to xmlns:xdr="http://schemas.openxmlformats.org/drawingml/2006/spreadsheetDrawing">
      <xdr:col>116</xdr:col>
      <xdr:colOff>63500</xdr:colOff>
      <xdr:row>73</xdr:row>
      <xdr:rowOff>133985</xdr:rowOff>
    </xdr:to>
    <xdr:cxnSp macro="">
      <xdr:nvCxnSpPr>
        <xdr:cNvPr id="839" name="直線コネクタ 838"/>
        <xdr:cNvCxnSpPr/>
      </xdr:nvCxnSpPr>
      <xdr:spPr>
        <a:xfrm>
          <a:off x="18704560" y="11887835"/>
          <a:ext cx="731520" cy="487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72</xdr:row>
      <xdr:rowOff>34290</xdr:rowOff>
    </xdr:from>
    <xdr:ext cx="534035" cy="258445"/>
    <xdr:sp macro="" textlink="">
      <xdr:nvSpPr>
        <xdr:cNvPr id="840" name="繰出金平均値テキスト"/>
        <xdr:cNvSpPr txBox="1"/>
      </xdr:nvSpPr>
      <xdr:spPr>
        <a:xfrm>
          <a:off x="19486880" y="1210818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11430</xdr:rowOff>
    </xdr:from>
    <xdr:to xmlns:xdr="http://schemas.openxmlformats.org/drawingml/2006/spreadsheetDrawing">
      <xdr:col>116</xdr:col>
      <xdr:colOff>114300</xdr:colOff>
      <xdr:row>73</xdr:row>
      <xdr:rowOff>113030</xdr:rowOff>
    </xdr:to>
    <xdr:sp macro="" textlink="">
      <xdr:nvSpPr>
        <xdr:cNvPr id="841" name="フローチャート: 判断 840"/>
        <xdr:cNvSpPr/>
      </xdr:nvSpPr>
      <xdr:spPr>
        <a:xfrm>
          <a:off x="19385280" y="1225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70</xdr:row>
      <xdr:rowOff>149225</xdr:rowOff>
    </xdr:from>
    <xdr:to xmlns:xdr="http://schemas.openxmlformats.org/drawingml/2006/spreadsheetDrawing">
      <xdr:col>111</xdr:col>
      <xdr:colOff>167005</xdr:colOff>
      <xdr:row>71</xdr:row>
      <xdr:rowOff>13335</xdr:rowOff>
    </xdr:to>
    <xdr:cxnSp macro="">
      <xdr:nvCxnSpPr>
        <xdr:cNvPr id="842" name="直線コネクタ 841"/>
        <xdr:cNvCxnSpPr/>
      </xdr:nvCxnSpPr>
      <xdr:spPr>
        <a:xfrm flipV="1">
          <a:off x="17920335" y="11887835"/>
          <a:ext cx="78422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72</xdr:row>
      <xdr:rowOff>71120</xdr:rowOff>
    </xdr:from>
    <xdr:to xmlns:xdr="http://schemas.openxmlformats.org/drawingml/2006/spreadsheetDrawing">
      <xdr:col>112</xdr:col>
      <xdr:colOff>38100</xdr:colOff>
      <xdr:row>73</xdr:row>
      <xdr:rowOff>1270</xdr:rowOff>
    </xdr:to>
    <xdr:sp macro="" textlink="">
      <xdr:nvSpPr>
        <xdr:cNvPr id="843" name="フローチャート: 判断 842"/>
        <xdr:cNvSpPr/>
      </xdr:nvSpPr>
      <xdr:spPr>
        <a:xfrm>
          <a:off x="18664555" y="1214501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163830</xdr:rowOff>
    </xdr:from>
    <xdr:ext cx="534035" cy="258445"/>
    <xdr:sp macro="" textlink="">
      <xdr:nvSpPr>
        <xdr:cNvPr id="844" name="テキスト ボックス 843"/>
        <xdr:cNvSpPr txBox="1"/>
      </xdr:nvSpPr>
      <xdr:spPr>
        <a:xfrm>
          <a:off x="18471515" y="12237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71</xdr:row>
      <xdr:rowOff>5080</xdr:rowOff>
    </xdr:from>
    <xdr:to xmlns:xdr="http://schemas.openxmlformats.org/drawingml/2006/spreadsheetDrawing">
      <xdr:col>107</xdr:col>
      <xdr:colOff>50800</xdr:colOff>
      <xdr:row>71</xdr:row>
      <xdr:rowOff>13335</xdr:rowOff>
    </xdr:to>
    <xdr:cxnSp macro="">
      <xdr:nvCxnSpPr>
        <xdr:cNvPr id="845" name="直線コネクタ 844"/>
        <xdr:cNvCxnSpPr/>
      </xdr:nvCxnSpPr>
      <xdr:spPr>
        <a:xfrm>
          <a:off x="17148810" y="11911330"/>
          <a:ext cx="7715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72</xdr:row>
      <xdr:rowOff>31115</xdr:rowOff>
    </xdr:from>
    <xdr:to xmlns:xdr="http://schemas.openxmlformats.org/drawingml/2006/spreadsheetDrawing">
      <xdr:col>107</xdr:col>
      <xdr:colOff>101600</xdr:colOff>
      <xdr:row>72</xdr:row>
      <xdr:rowOff>132715</xdr:rowOff>
    </xdr:to>
    <xdr:sp macro="" textlink="">
      <xdr:nvSpPr>
        <xdr:cNvPr id="846" name="フローチャート: 判断 845"/>
        <xdr:cNvSpPr/>
      </xdr:nvSpPr>
      <xdr:spPr>
        <a:xfrm>
          <a:off x="17869535" y="1210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123825</xdr:rowOff>
    </xdr:from>
    <xdr:ext cx="534035" cy="258445"/>
    <xdr:sp macro="" textlink="">
      <xdr:nvSpPr>
        <xdr:cNvPr id="847" name="テキスト ボックス 846"/>
        <xdr:cNvSpPr txBox="1"/>
      </xdr:nvSpPr>
      <xdr:spPr>
        <a:xfrm>
          <a:off x="17699990" y="121977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167005</xdr:colOff>
      <xdr:row>71</xdr:row>
      <xdr:rowOff>5080</xdr:rowOff>
    </xdr:from>
    <xdr:to xmlns:xdr="http://schemas.openxmlformats.org/drawingml/2006/spreadsheetDrawing">
      <xdr:col>102</xdr:col>
      <xdr:colOff>114300</xdr:colOff>
      <xdr:row>71</xdr:row>
      <xdr:rowOff>60960</xdr:rowOff>
    </xdr:to>
    <xdr:cxnSp macro="">
      <xdr:nvCxnSpPr>
        <xdr:cNvPr id="848" name="直線コネクタ 847"/>
        <xdr:cNvCxnSpPr/>
      </xdr:nvCxnSpPr>
      <xdr:spPr>
        <a:xfrm flipV="1">
          <a:off x="16366490" y="11911330"/>
          <a:ext cx="78232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72</xdr:row>
      <xdr:rowOff>43180</xdr:rowOff>
    </xdr:from>
    <xdr:to xmlns:xdr="http://schemas.openxmlformats.org/drawingml/2006/spreadsheetDrawing">
      <xdr:col>102</xdr:col>
      <xdr:colOff>165100</xdr:colOff>
      <xdr:row>72</xdr:row>
      <xdr:rowOff>144780</xdr:rowOff>
    </xdr:to>
    <xdr:sp macro="" textlink="">
      <xdr:nvSpPr>
        <xdr:cNvPr id="849" name="フローチャート: 判断 848"/>
        <xdr:cNvSpPr/>
      </xdr:nvSpPr>
      <xdr:spPr>
        <a:xfrm>
          <a:off x="17098010" y="1211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135890</xdr:rowOff>
    </xdr:from>
    <xdr:ext cx="534035" cy="259080"/>
    <xdr:sp macro="" textlink="">
      <xdr:nvSpPr>
        <xdr:cNvPr id="850" name="テキスト ボックス 849"/>
        <xdr:cNvSpPr txBox="1"/>
      </xdr:nvSpPr>
      <xdr:spPr>
        <a:xfrm>
          <a:off x="16904970" y="12209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72</xdr:row>
      <xdr:rowOff>38735</xdr:rowOff>
    </xdr:from>
    <xdr:to xmlns:xdr="http://schemas.openxmlformats.org/drawingml/2006/spreadsheetDrawing">
      <xdr:col>98</xdr:col>
      <xdr:colOff>38100</xdr:colOff>
      <xdr:row>72</xdr:row>
      <xdr:rowOff>140335</xdr:rowOff>
    </xdr:to>
    <xdr:sp macro="" textlink="">
      <xdr:nvSpPr>
        <xdr:cNvPr id="851" name="フローチャート: 判断 850"/>
        <xdr:cNvSpPr/>
      </xdr:nvSpPr>
      <xdr:spPr>
        <a:xfrm>
          <a:off x="16326485" y="1211262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131445</xdr:rowOff>
    </xdr:from>
    <xdr:ext cx="534035" cy="259080"/>
    <xdr:sp macro="" textlink="">
      <xdr:nvSpPr>
        <xdr:cNvPr id="852" name="テキスト ボックス 851"/>
        <xdr:cNvSpPr txBox="1"/>
      </xdr:nvSpPr>
      <xdr:spPr>
        <a:xfrm>
          <a:off x="16133445" y="122053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3" name="テキスト ボックス 852"/>
        <xdr:cNvSpPr txBox="1"/>
      </xdr:nvSpPr>
      <xdr:spPr>
        <a:xfrm>
          <a:off x="1926907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81</xdr:row>
      <xdr:rowOff>80010</xdr:rowOff>
    </xdr:from>
    <xdr:ext cx="762000" cy="259080"/>
    <xdr:sp macro="" textlink="">
      <xdr:nvSpPr>
        <xdr:cNvPr id="854" name="テキスト ボックス 853"/>
        <xdr:cNvSpPr txBox="1"/>
      </xdr:nvSpPr>
      <xdr:spPr>
        <a:xfrm>
          <a:off x="1853755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1365" cy="259080"/>
    <xdr:sp macro="" textlink="">
      <xdr:nvSpPr>
        <xdr:cNvPr id="855" name="テキスト ボックス 854"/>
        <xdr:cNvSpPr txBox="1"/>
      </xdr:nvSpPr>
      <xdr:spPr>
        <a:xfrm>
          <a:off x="1775333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1365" cy="259080"/>
    <xdr:sp macro="" textlink="">
      <xdr:nvSpPr>
        <xdr:cNvPr id="856" name="テキスト ボックス 855"/>
        <xdr:cNvSpPr txBox="1"/>
      </xdr:nvSpPr>
      <xdr:spPr>
        <a:xfrm>
          <a:off x="16981805"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81</xdr:row>
      <xdr:rowOff>80010</xdr:rowOff>
    </xdr:from>
    <xdr:ext cx="762000" cy="259080"/>
    <xdr:sp macro="" textlink="">
      <xdr:nvSpPr>
        <xdr:cNvPr id="857" name="テキスト ボックス 856"/>
        <xdr:cNvSpPr txBox="1"/>
      </xdr:nvSpPr>
      <xdr:spPr>
        <a:xfrm>
          <a:off x="1619948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83185</xdr:rowOff>
    </xdr:from>
    <xdr:to xmlns:xdr="http://schemas.openxmlformats.org/drawingml/2006/spreadsheetDrawing">
      <xdr:col>116</xdr:col>
      <xdr:colOff>114300</xdr:colOff>
      <xdr:row>74</xdr:row>
      <xdr:rowOff>13335</xdr:rowOff>
    </xdr:to>
    <xdr:sp macro="" textlink="">
      <xdr:nvSpPr>
        <xdr:cNvPr id="858" name="楕円 857"/>
        <xdr:cNvSpPr/>
      </xdr:nvSpPr>
      <xdr:spPr>
        <a:xfrm>
          <a:off x="19385280" y="12324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61595</xdr:rowOff>
    </xdr:from>
    <xdr:ext cx="534035" cy="259080"/>
    <xdr:sp macro="" textlink="">
      <xdr:nvSpPr>
        <xdr:cNvPr id="859" name="繰出金該当値テキスト"/>
        <xdr:cNvSpPr txBox="1"/>
      </xdr:nvSpPr>
      <xdr:spPr>
        <a:xfrm>
          <a:off x="19486880" y="12303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70</xdr:row>
      <xdr:rowOff>98425</xdr:rowOff>
    </xdr:from>
    <xdr:to xmlns:xdr="http://schemas.openxmlformats.org/drawingml/2006/spreadsheetDrawing">
      <xdr:col>112</xdr:col>
      <xdr:colOff>38100</xdr:colOff>
      <xdr:row>71</xdr:row>
      <xdr:rowOff>28575</xdr:rowOff>
    </xdr:to>
    <xdr:sp macro="" textlink="">
      <xdr:nvSpPr>
        <xdr:cNvPr id="860" name="楕円 859"/>
        <xdr:cNvSpPr/>
      </xdr:nvSpPr>
      <xdr:spPr>
        <a:xfrm>
          <a:off x="18664555" y="1183703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69</xdr:row>
      <xdr:rowOff>45085</xdr:rowOff>
    </xdr:from>
    <xdr:ext cx="534035" cy="259080"/>
    <xdr:sp macro="" textlink="">
      <xdr:nvSpPr>
        <xdr:cNvPr id="861" name="テキスト ボックス 860"/>
        <xdr:cNvSpPr txBox="1"/>
      </xdr:nvSpPr>
      <xdr:spPr>
        <a:xfrm>
          <a:off x="18471515" y="116160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70</xdr:row>
      <xdr:rowOff>133985</xdr:rowOff>
    </xdr:from>
    <xdr:to xmlns:xdr="http://schemas.openxmlformats.org/drawingml/2006/spreadsheetDrawing">
      <xdr:col>107</xdr:col>
      <xdr:colOff>101600</xdr:colOff>
      <xdr:row>71</xdr:row>
      <xdr:rowOff>64135</xdr:rowOff>
    </xdr:to>
    <xdr:sp macro="" textlink="">
      <xdr:nvSpPr>
        <xdr:cNvPr id="862" name="楕円 861"/>
        <xdr:cNvSpPr/>
      </xdr:nvSpPr>
      <xdr:spPr>
        <a:xfrm>
          <a:off x="17869535" y="11872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69</xdr:row>
      <xdr:rowOff>80645</xdr:rowOff>
    </xdr:from>
    <xdr:ext cx="534035" cy="259080"/>
    <xdr:sp macro="" textlink="">
      <xdr:nvSpPr>
        <xdr:cNvPr id="863" name="テキスト ボックス 862"/>
        <xdr:cNvSpPr txBox="1"/>
      </xdr:nvSpPr>
      <xdr:spPr>
        <a:xfrm>
          <a:off x="17699990" y="116516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70</xdr:row>
      <xdr:rowOff>125730</xdr:rowOff>
    </xdr:from>
    <xdr:to xmlns:xdr="http://schemas.openxmlformats.org/drawingml/2006/spreadsheetDrawing">
      <xdr:col>102</xdr:col>
      <xdr:colOff>165100</xdr:colOff>
      <xdr:row>71</xdr:row>
      <xdr:rowOff>55880</xdr:rowOff>
    </xdr:to>
    <xdr:sp macro="" textlink="">
      <xdr:nvSpPr>
        <xdr:cNvPr id="864" name="楕円 863"/>
        <xdr:cNvSpPr/>
      </xdr:nvSpPr>
      <xdr:spPr>
        <a:xfrm>
          <a:off x="17098010" y="11864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69</xdr:row>
      <xdr:rowOff>72390</xdr:rowOff>
    </xdr:from>
    <xdr:ext cx="534035" cy="258445"/>
    <xdr:sp macro="" textlink="">
      <xdr:nvSpPr>
        <xdr:cNvPr id="865" name="テキスト ボックス 864"/>
        <xdr:cNvSpPr txBox="1"/>
      </xdr:nvSpPr>
      <xdr:spPr>
        <a:xfrm>
          <a:off x="16904970" y="11643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71</xdr:row>
      <xdr:rowOff>10160</xdr:rowOff>
    </xdr:from>
    <xdr:to xmlns:xdr="http://schemas.openxmlformats.org/drawingml/2006/spreadsheetDrawing">
      <xdr:col>98</xdr:col>
      <xdr:colOff>38100</xdr:colOff>
      <xdr:row>71</xdr:row>
      <xdr:rowOff>111760</xdr:rowOff>
    </xdr:to>
    <xdr:sp macro="" textlink="">
      <xdr:nvSpPr>
        <xdr:cNvPr id="866" name="楕円 865"/>
        <xdr:cNvSpPr/>
      </xdr:nvSpPr>
      <xdr:spPr>
        <a:xfrm>
          <a:off x="16326485" y="1191641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69</xdr:row>
      <xdr:rowOff>128270</xdr:rowOff>
    </xdr:from>
    <xdr:ext cx="534035" cy="258445"/>
    <xdr:sp macro="" textlink="">
      <xdr:nvSpPr>
        <xdr:cNvPr id="867" name="テキスト ボックス 866"/>
        <xdr:cNvSpPr txBox="1"/>
      </xdr:nvSpPr>
      <xdr:spPr>
        <a:xfrm>
          <a:off x="16133445" y="116992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68" name="正方形/長方形 867"/>
        <xdr:cNvSpPr/>
      </xdr:nvSpPr>
      <xdr:spPr>
        <a:xfrm>
          <a:off x="16032480" y="139750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140335</xdr:rowOff>
    </xdr:to>
    <xdr:sp macro="" textlink="">
      <xdr:nvSpPr>
        <xdr:cNvPr id="869" name="正方形/長方形 868"/>
        <xdr:cNvSpPr/>
      </xdr:nvSpPr>
      <xdr:spPr>
        <a:xfrm>
          <a:off x="1615948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0" name="正方形/長方形 869"/>
        <xdr:cNvSpPr/>
      </xdr:nvSpPr>
      <xdr:spPr>
        <a:xfrm>
          <a:off x="1615948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140335</xdr:rowOff>
    </xdr:to>
    <xdr:sp macro="" textlink="">
      <xdr:nvSpPr>
        <xdr:cNvPr id="871" name="正方形/長方形 870"/>
        <xdr:cNvSpPr/>
      </xdr:nvSpPr>
      <xdr:spPr>
        <a:xfrm>
          <a:off x="1703451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2" name="正方形/長方形 871"/>
        <xdr:cNvSpPr/>
      </xdr:nvSpPr>
      <xdr:spPr>
        <a:xfrm>
          <a:off x="1703451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140335</xdr:rowOff>
    </xdr:to>
    <xdr:sp macro="" textlink="">
      <xdr:nvSpPr>
        <xdr:cNvPr id="873" name="正方形/長方形 872"/>
        <xdr:cNvSpPr/>
      </xdr:nvSpPr>
      <xdr:spPr>
        <a:xfrm>
          <a:off x="1803654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4" name="正方形/長方形 873"/>
        <xdr:cNvSpPr/>
      </xdr:nvSpPr>
      <xdr:spPr>
        <a:xfrm>
          <a:off x="1803654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75" name="正方形/長方形 874"/>
        <xdr:cNvSpPr/>
      </xdr:nvSpPr>
      <xdr:spPr>
        <a:xfrm>
          <a:off x="16032480" y="14781530"/>
          <a:ext cx="412242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885" cy="225425"/>
    <xdr:sp macro="" textlink="">
      <xdr:nvSpPr>
        <xdr:cNvPr id="876" name="テキスト ボックス 875"/>
        <xdr:cNvSpPr txBox="1"/>
      </xdr:nvSpPr>
      <xdr:spPr>
        <a:xfrm>
          <a:off x="16017875"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77" name="直線コネクタ 876"/>
        <xdr:cNvCxnSpPr/>
      </xdr:nvCxnSpPr>
      <xdr:spPr>
        <a:xfrm>
          <a:off x="16032480" y="1705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78" name="直線コネクタ 877"/>
        <xdr:cNvCxnSpPr/>
      </xdr:nvCxnSpPr>
      <xdr:spPr>
        <a:xfrm>
          <a:off x="16032480" y="15913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879" name="テキスト ボックス 878"/>
        <xdr:cNvSpPr txBox="1"/>
      </xdr:nvSpPr>
      <xdr:spPr>
        <a:xfrm>
          <a:off x="15830550" y="157708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0" name="直線コネクタ 879"/>
        <xdr:cNvCxnSpPr/>
      </xdr:nvCxnSpPr>
      <xdr:spPr>
        <a:xfrm>
          <a:off x="16032480" y="147815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881" name="テキスト ボックス 880"/>
        <xdr:cNvSpPr txBox="1"/>
      </xdr:nvSpPr>
      <xdr:spPr>
        <a:xfrm>
          <a:off x="15830550" y="146431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2" name="前年度繰上充用金グラフ枠"/>
        <xdr:cNvSpPr/>
      </xdr:nvSpPr>
      <xdr:spPr>
        <a:xfrm>
          <a:off x="16032480" y="14781530"/>
          <a:ext cx="412242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3" name="直線コネクタ 882"/>
        <xdr:cNvCxnSpPr/>
      </xdr:nvCxnSpPr>
      <xdr:spPr>
        <a:xfrm>
          <a:off x="1943417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8920" cy="259080"/>
    <xdr:sp macro="" textlink="">
      <xdr:nvSpPr>
        <xdr:cNvPr id="884" name="前年度繰上充用金最小値テキスト"/>
        <xdr:cNvSpPr txBox="1"/>
      </xdr:nvSpPr>
      <xdr:spPr>
        <a:xfrm>
          <a:off x="19486880" y="15955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5" name="直線コネクタ 884"/>
        <xdr:cNvCxnSpPr/>
      </xdr:nvCxnSpPr>
      <xdr:spPr>
        <a:xfrm>
          <a:off x="19370675" y="159131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8920" cy="259080"/>
    <xdr:sp macro="" textlink="">
      <xdr:nvSpPr>
        <xdr:cNvPr id="886" name="前年度繰上充用金最大値テキスト"/>
        <xdr:cNvSpPr txBox="1"/>
      </xdr:nvSpPr>
      <xdr:spPr>
        <a:xfrm>
          <a:off x="19486880" y="15612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7" name="直線コネクタ 886"/>
        <xdr:cNvCxnSpPr/>
      </xdr:nvCxnSpPr>
      <xdr:spPr>
        <a:xfrm>
          <a:off x="19370675" y="159131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167005</xdr:colOff>
      <xdr:row>94</xdr:row>
      <xdr:rowOff>139700</xdr:rowOff>
    </xdr:from>
    <xdr:to xmlns:xdr="http://schemas.openxmlformats.org/drawingml/2006/spreadsheetDrawing">
      <xdr:col>116</xdr:col>
      <xdr:colOff>63500</xdr:colOff>
      <xdr:row>94</xdr:row>
      <xdr:rowOff>139700</xdr:rowOff>
    </xdr:to>
    <xdr:cxnSp macro="">
      <xdr:nvCxnSpPr>
        <xdr:cNvPr id="888" name="直線コネクタ 887"/>
        <xdr:cNvCxnSpPr/>
      </xdr:nvCxnSpPr>
      <xdr:spPr>
        <a:xfrm>
          <a:off x="18704560" y="1591310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8920" cy="259080"/>
    <xdr:sp macro="" textlink="">
      <xdr:nvSpPr>
        <xdr:cNvPr id="889" name="前年度繰上充用金平均値テキスト"/>
        <xdr:cNvSpPr txBox="1"/>
      </xdr:nvSpPr>
      <xdr:spPr>
        <a:xfrm>
          <a:off x="19486880" y="1584071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0" name="フローチャート: 判断 889"/>
        <xdr:cNvSpPr/>
      </xdr:nvSpPr>
      <xdr:spPr>
        <a:xfrm>
          <a:off x="1938528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167005</xdr:colOff>
      <xdr:row>94</xdr:row>
      <xdr:rowOff>139700</xdr:rowOff>
    </xdr:to>
    <xdr:cxnSp macro="">
      <xdr:nvCxnSpPr>
        <xdr:cNvPr id="891" name="直線コネクタ 890"/>
        <xdr:cNvCxnSpPr/>
      </xdr:nvCxnSpPr>
      <xdr:spPr>
        <a:xfrm>
          <a:off x="17920335" y="15913100"/>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2" name="フローチャート: 判断 891"/>
        <xdr:cNvSpPr/>
      </xdr:nvSpPr>
      <xdr:spPr>
        <a:xfrm>
          <a:off x="18664555" y="1586230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9555" cy="259080"/>
    <xdr:sp macro="" textlink="">
      <xdr:nvSpPr>
        <xdr:cNvPr id="893" name="テキスト ボックス 892"/>
        <xdr:cNvSpPr txBox="1"/>
      </xdr:nvSpPr>
      <xdr:spPr>
        <a:xfrm>
          <a:off x="18590895"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4" name="直線コネクタ 893"/>
        <xdr:cNvCxnSpPr/>
      </xdr:nvCxnSpPr>
      <xdr:spPr>
        <a:xfrm>
          <a:off x="17148810" y="15913100"/>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95" name="フローチャート: 判断 894"/>
        <xdr:cNvSpPr/>
      </xdr:nvSpPr>
      <xdr:spPr>
        <a:xfrm>
          <a:off x="17869535"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9555" cy="259080"/>
    <xdr:sp macro="" textlink="">
      <xdr:nvSpPr>
        <xdr:cNvPr id="896" name="テキスト ボックス 895"/>
        <xdr:cNvSpPr txBox="1"/>
      </xdr:nvSpPr>
      <xdr:spPr>
        <a:xfrm>
          <a:off x="1781937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167005</xdr:colOff>
      <xdr:row>94</xdr:row>
      <xdr:rowOff>139700</xdr:rowOff>
    </xdr:from>
    <xdr:to xmlns:xdr="http://schemas.openxmlformats.org/drawingml/2006/spreadsheetDrawing">
      <xdr:col>102</xdr:col>
      <xdr:colOff>114300</xdr:colOff>
      <xdr:row>94</xdr:row>
      <xdr:rowOff>139700</xdr:rowOff>
    </xdr:to>
    <xdr:cxnSp macro="">
      <xdr:nvCxnSpPr>
        <xdr:cNvPr id="897" name="直線コネクタ 896"/>
        <xdr:cNvCxnSpPr/>
      </xdr:nvCxnSpPr>
      <xdr:spPr>
        <a:xfrm>
          <a:off x="16366490" y="1591310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898" name="フローチャート: 判断 897"/>
        <xdr:cNvSpPr/>
      </xdr:nvSpPr>
      <xdr:spPr>
        <a:xfrm>
          <a:off x="1709801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167005</xdr:colOff>
      <xdr:row>95</xdr:row>
      <xdr:rowOff>10160</xdr:rowOff>
    </xdr:from>
    <xdr:ext cx="249555" cy="259080"/>
    <xdr:sp macro="" textlink="">
      <xdr:nvSpPr>
        <xdr:cNvPr id="899" name="テキスト ボックス 898"/>
        <xdr:cNvSpPr txBox="1"/>
      </xdr:nvSpPr>
      <xdr:spPr>
        <a:xfrm>
          <a:off x="1703451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0" name="フローチャート: 判断 899"/>
        <xdr:cNvSpPr/>
      </xdr:nvSpPr>
      <xdr:spPr>
        <a:xfrm>
          <a:off x="16326485" y="1586230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9555" cy="259080"/>
    <xdr:sp macro="" textlink="">
      <xdr:nvSpPr>
        <xdr:cNvPr id="901" name="テキスト ボックス 900"/>
        <xdr:cNvSpPr txBox="1"/>
      </xdr:nvSpPr>
      <xdr:spPr>
        <a:xfrm>
          <a:off x="16252825"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2" name="テキスト ボックス 901"/>
        <xdr:cNvSpPr txBox="1"/>
      </xdr:nvSpPr>
      <xdr:spPr>
        <a:xfrm>
          <a:off x="1926907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101</xdr:row>
      <xdr:rowOff>80010</xdr:rowOff>
    </xdr:from>
    <xdr:ext cx="762000" cy="259080"/>
    <xdr:sp macro="" textlink="">
      <xdr:nvSpPr>
        <xdr:cNvPr id="903" name="テキスト ボックス 902"/>
        <xdr:cNvSpPr txBox="1"/>
      </xdr:nvSpPr>
      <xdr:spPr>
        <a:xfrm>
          <a:off x="1853755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1365" cy="259080"/>
    <xdr:sp macro="" textlink="">
      <xdr:nvSpPr>
        <xdr:cNvPr id="904" name="テキスト ボックス 903"/>
        <xdr:cNvSpPr txBox="1"/>
      </xdr:nvSpPr>
      <xdr:spPr>
        <a:xfrm>
          <a:off x="1775333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1365" cy="259080"/>
    <xdr:sp macro="" textlink="">
      <xdr:nvSpPr>
        <xdr:cNvPr id="905" name="テキスト ボックス 904"/>
        <xdr:cNvSpPr txBox="1"/>
      </xdr:nvSpPr>
      <xdr:spPr>
        <a:xfrm>
          <a:off x="1698180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101</xdr:row>
      <xdr:rowOff>80010</xdr:rowOff>
    </xdr:from>
    <xdr:ext cx="762000" cy="259080"/>
    <xdr:sp macro="" textlink="">
      <xdr:nvSpPr>
        <xdr:cNvPr id="906" name="テキスト ボックス 905"/>
        <xdr:cNvSpPr txBox="1"/>
      </xdr:nvSpPr>
      <xdr:spPr>
        <a:xfrm>
          <a:off x="1619948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7" name="楕円 906"/>
        <xdr:cNvSpPr/>
      </xdr:nvSpPr>
      <xdr:spPr>
        <a:xfrm>
          <a:off x="1938528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8920" cy="259080"/>
    <xdr:sp macro="" textlink="">
      <xdr:nvSpPr>
        <xdr:cNvPr id="908" name="前年度繰上充用金該当値テキスト"/>
        <xdr:cNvSpPr txBox="1"/>
      </xdr:nvSpPr>
      <xdr:spPr>
        <a:xfrm>
          <a:off x="1948688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9" name="楕円 908"/>
        <xdr:cNvSpPr/>
      </xdr:nvSpPr>
      <xdr:spPr>
        <a:xfrm>
          <a:off x="18664555" y="158623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9555" cy="259080"/>
    <xdr:sp macro="" textlink="">
      <xdr:nvSpPr>
        <xdr:cNvPr id="910" name="テキスト ボックス 909"/>
        <xdr:cNvSpPr txBox="1"/>
      </xdr:nvSpPr>
      <xdr:spPr>
        <a:xfrm>
          <a:off x="18590895"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1" name="楕円 910"/>
        <xdr:cNvSpPr/>
      </xdr:nvSpPr>
      <xdr:spPr>
        <a:xfrm>
          <a:off x="17869535"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9555" cy="259080"/>
    <xdr:sp macro="" textlink="">
      <xdr:nvSpPr>
        <xdr:cNvPr id="912" name="テキスト ボックス 911"/>
        <xdr:cNvSpPr txBox="1"/>
      </xdr:nvSpPr>
      <xdr:spPr>
        <a:xfrm>
          <a:off x="1781937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3" name="楕円 912"/>
        <xdr:cNvSpPr/>
      </xdr:nvSpPr>
      <xdr:spPr>
        <a:xfrm>
          <a:off x="1709801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167005</xdr:colOff>
      <xdr:row>93</xdr:row>
      <xdr:rowOff>35560</xdr:rowOff>
    </xdr:from>
    <xdr:ext cx="249555" cy="259080"/>
    <xdr:sp macro="" textlink="">
      <xdr:nvSpPr>
        <xdr:cNvPr id="914" name="テキスト ボックス 913"/>
        <xdr:cNvSpPr txBox="1"/>
      </xdr:nvSpPr>
      <xdr:spPr>
        <a:xfrm>
          <a:off x="1703451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5" name="楕円 914"/>
        <xdr:cNvSpPr/>
      </xdr:nvSpPr>
      <xdr:spPr>
        <a:xfrm>
          <a:off x="16326485" y="158623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9555" cy="259080"/>
    <xdr:sp macro="" textlink="">
      <xdr:nvSpPr>
        <xdr:cNvPr id="916" name="テキスト ボックス 915"/>
        <xdr:cNvSpPr txBox="1"/>
      </xdr:nvSpPr>
      <xdr:spPr>
        <a:xfrm>
          <a:off x="16252825"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17" name="正方形/長方形 916"/>
        <xdr:cNvSpPr/>
      </xdr:nvSpPr>
      <xdr:spPr>
        <a:xfrm>
          <a:off x="668020" y="17437100"/>
          <a:ext cx="194868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18" name="正方形/長方形 917"/>
        <xdr:cNvSpPr/>
      </xdr:nvSpPr>
      <xdr:spPr>
        <a:xfrm>
          <a:off x="668020" y="17500600"/>
          <a:ext cx="3378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19" name="テキスト ボックス 918"/>
        <xdr:cNvSpPr txBox="1"/>
      </xdr:nvSpPr>
      <xdr:spPr>
        <a:xfrm>
          <a:off x="693420" y="17754600"/>
          <a:ext cx="1943608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・歳出決算総額における住民一人当たりのコストは、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627,426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円であり、前年の</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588,259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円と比較すると、</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39,167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円増加した。これは、人口減少が著しい中、行政経費は増加していることが主な要因である。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件費は前年より増加しており、人事院勧告による給与改定があったことなどが要因である。今後、更なる給与改定による増加も見据え、職員の適正な定員管理を継続して行っていく必要がある。扶助費は、前年比</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8.8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％増となったが、障害者自立支援給付事業にかかる費用が増加したことが主な要因である。普通建設事業費については、庁舎整備事業による解体工事等により増加した。積立金が前年比</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％増となったが、これは減債基金への積立が主な要因である。投資及び出資金については、皆減であるが、これは昨年度に町全額出資のふじかわまちづくり公社が設立したことによる。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全体として、類似団体平均を上回っているのは補助費等であり、一部事務組合への負担金や公営企業会計への補助金による影響が大きい。今後、ごみ処理施設や管内消防署の建て替えなどを予定しており更なる増加が見込まれるため、事業の精査や見直しを行い、財政負担の軽減に努める。普通建設事業についても、今後、中学校新校舎建設事業等の大型事業を見込んでいるため、各事業の必要性を見極め、丁寧な事業選択に努めて経費の削減を目指していく。</a:t>
          </a:r>
        </a:p>
        <a:p>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64515" y="127000"/>
          <a:ext cx="1112583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6700500" y="190500"/>
          <a:ext cx="34544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6719550" y="215900"/>
          <a:ext cx="34099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6744950" y="241300"/>
          <a:ext cx="33528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山梨県富士川町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258925" y="190500"/>
          <a:ext cx="23317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284325" y="215900"/>
          <a:ext cx="22872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309725" y="241300"/>
          <a:ext cx="223012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68020" y="873760"/>
          <a:ext cx="8851265"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795020" y="905510"/>
          <a:ext cx="1209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1964055" y="905510"/>
          <a:ext cx="12344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13,926
13,656
112.00
8,970,776
8,737,528
204,565
5,193,878
9,304,215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133090" y="905510"/>
          <a:ext cx="1336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469130" y="924560"/>
          <a:ext cx="1773555"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242685" y="924560"/>
          <a:ext cx="1105535"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54.4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411720" y="937260"/>
          <a:ext cx="564515"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469130" y="1680210"/>
          <a:ext cx="177355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306185" y="1680210"/>
          <a:ext cx="33401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9711690" y="873760"/>
          <a:ext cx="133604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9948545" y="93726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9948545" y="1196340"/>
          <a:ext cx="12725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9948545" y="1518920"/>
          <a:ext cx="1272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9794240" y="1047750"/>
          <a:ext cx="1860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9848215" y="100076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9848215" y="125984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9871075"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9813290" y="149733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9871075"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9813290" y="186690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28015"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28015" y="311023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9080"/>
    <xdr:sp macro="" textlink="">
      <xdr:nvSpPr>
        <xdr:cNvPr id="31" name="テキスト ボックス 30"/>
        <xdr:cNvSpPr txBox="1"/>
      </xdr:nvSpPr>
      <xdr:spPr>
        <a:xfrm>
          <a:off x="628015" y="34201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668020" y="39166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140335</xdr:rowOff>
    </xdr:to>
    <xdr:sp macro="" textlink="">
      <xdr:nvSpPr>
        <xdr:cNvPr id="33" name="正方形/長方形 32"/>
        <xdr:cNvSpPr/>
      </xdr:nvSpPr>
      <xdr:spPr>
        <a:xfrm>
          <a:off x="79502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79502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140335</xdr:rowOff>
    </xdr:to>
    <xdr:sp macro="" textlink="">
      <xdr:nvSpPr>
        <xdr:cNvPr id="35" name="正方形/長方形 34"/>
        <xdr:cNvSpPr/>
      </xdr:nvSpPr>
      <xdr:spPr>
        <a:xfrm>
          <a:off x="167005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67005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140335</xdr:rowOff>
    </xdr:to>
    <xdr:sp macro="" textlink="">
      <xdr:nvSpPr>
        <xdr:cNvPr id="37" name="正方形/長方形 36"/>
        <xdr:cNvSpPr/>
      </xdr:nvSpPr>
      <xdr:spPr>
        <a:xfrm>
          <a:off x="267208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67208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668020" y="47231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885" cy="225425"/>
    <xdr:sp macro="" textlink="">
      <xdr:nvSpPr>
        <xdr:cNvPr id="40" name="テキスト ボックス 39"/>
        <xdr:cNvSpPr txBox="1"/>
      </xdr:nvSpPr>
      <xdr:spPr>
        <a:xfrm>
          <a:off x="65341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668020" y="69596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7360" cy="259080"/>
    <xdr:sp macro="" textlink="">
      <xdr:nvSpPr>
        <xdr:cNvPr id="42" name="テキスト ボックス 41"/>
        <xdr:cNvSpPr txBox="1"/>
      </xdr:nvSpPr>
      <xdr:spPr>
        <a:xfrm>
          <a:off x="271145" y="68211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668020" y="65862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7360" cy="258445"/>
    <xdr:sp macro="" textlink="">
      <xdr:nvSpPr>
        <xdr:cNvPr id="44" name="テキスト ボックス 43"/>
        <xdr:cNvSpPr txBox="1"/>
      </xdr:nvSpPr>
      <xdr:spPr>
        <a:xfrm>
          <a:off x="271145" y="644779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668020" y="62128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7360" cy="258445"/>
    <xdr:sp macro="" textlink="">
      <xdr:nvSpPr>
        <xdr:cNvPr id="46" name="テキスト ボックス 45"/>
        <xdr:cNvSpPr txBox="1"/>
      </xdr:nvSpPr>
      <xdr:spPr>
        <a:xfrm>
          <a:off x="271145" y="60744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140335</xdr:rowOff>
    </xdr:from>
    <xdr:to xmlns:xdr="http://schemas.openxmlformats.org/drawingml/2006/spreadsheetDrawing">
      <xdr:col>28</xdr:col>
      <xdr:colOff>114300</xdr:colOff>
      <xdr:row>34</xdr:row>
      <xdr:rowOff>140335</xdr:rowOff>
    </xdr:to>
    <xdr:cxnSp macro="">
      <xdr:nvCxnSpPr>
        <xdr:cNvPr id="47" name="直線コネクタ 46"/>
        <xdr:cNvCxnSpPr/>
      </xdr:nvCxnSpPr>
      <xdr:spPr>
        <a:xfrm>
          <a:off x="668020" y="58439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167640</xdr:rowOff>
    </xdr:from>
    <xdr:ext cx="467360" cy="259080"/>
    <xdr:sp macro="" textlink="">
      <xdr:nvSpPr>
        <xdr:cNvPr id="48" name="テキスト ボックス 47"/>
        <xdr:cNvSpPr txBox="1"/>
      </xdr:nvSpPr>
      <xdr:spPr>
        <a:xfrm>
          <a:off x="271145" y="57035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668020" y="54698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0860" cy="259080"/>
    <xdr:sp macro="" textlink="">
      <xdr:nvSpPr>
        <xdr:cNvPr id="50" name="テキスト ボックス 49"/>
        <xdr:cNvSpPr txBox="1"/>
      </xdr:nvSpPr>
      <xdr:spPr>
        <a:xfrm>
          <a:off x="207010" y="53314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668020" y="50965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0860" cy="258445"/>
    <xdr:sp macro="" textlink="">
      <xdr:nvSpPr>
        <xdr:cNvPr id="52" name="テキスト ボックス 51"/>
        <xdr:cNvSpPr txBox="1"/>
      </xdr:nvSpPr>
      <xdr:spPr>
        <a:xfrm>
          <a:off x="207010" y="49580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668020" y="47231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0860" cy="258445"/>
    <xdr:sp macro="" textlink="">
      <xdr:nvSpPr>
        <xdr:cNvPr id="54" name="テキスト ボックス 53"/>
        <xdr:cNvSpPr txBox="1"/>
      </xdr:nvSpPr>
      <xdr:spPr>
        <a:xfrm>
          <a:off x="207010" y="45847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668020" y="47231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27305</xdr:rowOff>
    </xdr:from>
    <xdr:to xmlns:xdr="http://schemas.openxmlformats.org/drawingml/2006/spreadsheetDrawing">
      <xdr:col>24</xdr:col>
      <xdr:colOff>62865</xdr:colOff>
      <xdr:row>38</xdr:row>
      <xdr:rowOff>129540</xdr:rowOff>
    </xdr:to>
    <xdr:cxnSp macro="">
      <xdr:nvCxnSpPr>
        <xdr:cNvPr id="56" name="直線コネクタ 55"/>
        <xdr:cNvCxnSpPr/>
      </xdr:nvCxnSpPr>
      <xdr:spPr>
        <a:xfrm flipV="1">
          <a:off x="4069715" y="5227955"/>
          <a:ext cx="1270" cy="1275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133350</xdr:rowOff>
    </xdr:from>
    <xdr:ext cx="469265" cy="259080"/>
    <xdr:sp macro="" textlink="">
      <xdr:nvSpPr>
        <xdr:cNvPr id="57" name="議会費最小値テキスト"/>
        <xdr:cNvSpPr txBox="1"/>
      </xdr:nvSpPr>
      <xdr:spPr>
        <a:xfrm>
          <a:off x="4122420" y="65074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129540</xdr:rowOff>
    </xdr:from>
    <xdr:to xmlns:xdr="http://schemas.openxmlformats.org/drawingml/2006/spreadsheetDrawing">
      <xdr:col>24</xdr:col>
      <xdr:colOff>152400</xdr:colOff>
      <xdr:row>38</xdr:row>
      <xdr:rowOff>129540</xdr:rowOff>
    </xdr:to>
    <xdr:cxnSp macro="">
      <xdr:nvCxnSpPr>
        <xdr:cNvPr id="58" name="直線コネクタ 57"/>
        <xdr:cNvCxnSpPr/>
      </xdr:nvCxnSpPr>
      <xdr:spPr>
        <a:xfrm>
          <a:off x="4006215" y="650367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145415</xdr:rowOff>
    </xdr:from>
    <xdr:ext cx="534035" cy="258445"/>
    <xdr:sp macro="" textlink="">
      <xdr:nvSpPr>
        <xdr:cNvPr id="59" name="議会費最大値テキスト"/>
        <xdr:cNvSpPr txBox="1"/>
      </xdr:nvSpPr>
      <xdr:spPr>
        <a:xfrm>
          <a:off x="4122420" y="50107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11,291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27305</xdr:rowOff>
    </xdr:from>
    <xdr:to xmlns:xdr="http://schemas.openxmlformats.org/drawingml/2006/spreadsheetDrawing">
      <xdr:col>24</xdr:col>
      <xdr:colOff>152400</xdr:colOff>
      <xdr:row>31</xdr:row>
      <xdr:rowOff>27305</xdr:rowOff>
    </xdr:to>
    <xdr:cxnSp macro="">
      <xdr:nvCxnSpPr>
        <xdr:cNvPr id="60" name="直線コネクタ 59"/>
        <xdr:cNvCxnSpPr/>
      </xdr:nvCxnSpPr>
      <xdr:spPr>
        <a:xfrm>
          <a:off x="4006215" y="52279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167005</xdr:colOff>
      <xdr:row>36</xdr:row>
      <xdr:rowOff>167640</xdr:rowOff>
    </xdr:from>
    <xdr:to xmlns:xdr="http://schemas.openxmlformats.org/drawingml/2006/spreadsheetDrawing">
      <xdr:col>24</xdr:col>
      <xdr:colOff>63500</xdr:colOff>
      <xdr:row>38</xdr:row>
      <xdr:rowOff>92710</xdr:rowOff>
    </xdr:to>
    <xdr:cxnSp macro="">
      <xdr:nvCxnSpPr>
        <xdr:cNvPr id="61" name="直線コネクタ 60"/>
        <xdr:cNvCxnSpPr/>
      </xdr:nvCxnSpPr>
      <xdr:spPr>
        <a:xfrm flipV="1">
          <a:off x="3340100" y="6206490"/>
          <a:ext cx="731520" cy="260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87630</xdr:rowOff>
    </xdr:from>
    <xdr:ext cx="469265" cy="258445"/>
    <xdr:sp macro="" textlink="">
      <xdr:nvSpPr>
        <xdr:cNvPr id="62" name="議会費平均値テキスト"/>
        <xdr:cNvSpPr txBox="1"/>
      </xdr:nvSpPr>
      <xdr:spPr>
        <a:xfrm>
          <a:off x="4122420" y="579120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64770</xdr:rowOff>
    </xdr:from>
    <xdr:to xmlns:xdr="http://schemas.openxmlformats.org/drawingml/2006/spreadsheetDrawing">
      <xdr:col>24</xdr:col>
      <xdr:colOff>114300</xdr:colOff>
      <xdr:row>35</xdr:row>
      <xdr:rowOff>166370</xdr:rowOff>
    </xdr:to>
    <xdr:sp macro="" textlink="">
      <xdr:nvSpPr>
        <xdr:cNvPr id="63" name="フローチャート: 判断 62"/>
        <xdr:cNvSpPr/>
      </xdr:nvSpPr>
      <xdr:spPr>
        <a:xfrm>
          <a:off x="402082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92710</xdr:rowOff>
    </xdr:from>
    <xdr:to xmlns:xdr="http://schemas.openxmlformats.org/drawingml/2006/spreadsheetDrawing">
      <xdr:col>19</xdr:col>
      <xdr:colOff>167005</xdr:colOff>
      <xdr:row>38</xdr:row>
      <xdr:rowOff>162560</xdr:rowOff>
    </xdr:to>
    <xdr:cxnSp macro="">
      <xdr:nvCxnSpPr>
        <xdr:cNvPr id="64" name="直線コネクタ 63"/>
        <xdr:cNvCxnSpPr/>
      </xdr:nvCxnSpPr>
      <xdr:spPr>
        <a:xfrm flipV="1">
          <a:off x="2555875" y="6466840"/>
          <a:ext cx="784225"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130175</xdr:rowOff>
    </xdr:from>
    <xdr:to xmlns:xdr="http://schemas.openxmlformats.org/drawingml/2006/spreadsheetDrawing">
      <xdr:col>20</xdr:col>
      <xdr:colOff>38100</xdr:colOff>
      <xdr:row>36</xdr:row>
      <xdr:rowOff>60325</xdr:rowOff>
    </xdr:to>
    <xdr:sp macro="" textlink="">
      <xdr:nvSpPr>
        <xdr:cNvPr id="65" name="フローチャート: 判断 64"/>
        <xdr:cNvSpPr/>
      </xdr:nvSpPr>
      <xdr:spPr>
        <a:xfrm>
          <a:off x="3300095" y="600138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76835</xdr:rowOff>
    </xdr:from>
    <xdr:ext cx="469900" cy="259080"/>
    <xdr:sp macro="" textlink="">
      <xdr:nvSpPr>
        <xdr:cNvPr id="66" name="テキスト ボックス 65"/>
        <xdr:cNvSpPr txBox="1"/>
      </xdr:nvSpPr>
      <xdr:spPr>
        <a:xfrm>
          <a:off x="3139440" y="57804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116205</xdr:rowOff>
    </xdr:from>
    <xdr:to xmlns:xdr="http://schemas.openxmlformats.org/drawingml/2006/spreadsheetDrawing">
      <xdr:col>15</xdr:col>
      <xdr:colOff>50800</xdr:colOff>
      <xdr:row>38</xdr:row>
      <xdr:rowOff>162560</xdr:rowOff>
    </xdr:to>
    <xdr:cxnSp macro="">
      <xdr:nvCxnSpPr>
        <xdr:cNvPr id="67" name="直線コネクタ 66"/>
        <xdr:cNvCxnSpPr/>
      </xdr:nvCxnSpPr>
      <xdr:spPr>
        <a:xfrm>
          <a:off x="1784350" y="6322695"/>
          <a:ext cx="771525" cy="213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144780</xdr:rowOff>
    </xdr:from>
    <xdr:to xmlns:xdr="http://schemas.openxmlformats.org/drawingml/2006/spreadsheetDrawing">
      <xdr:col>15</xdr:col>
      <xdr:colOff>101600</xdr:colOff>
      <xdr:row>36</xdr:row>
      <xdr:rowOff>74930</xdr:rowOff>
    </xdr:to>
    <xdr:sp macro="" textlink="">
      <xdr:nvSpPr>
        <xdr:cNvPr id="68" name="フローチャート: 判断 67"/>
        <xdr:cNvSpPr/>
      </xdr:nvSpPr>
      <xdr:spPr>
        <a:xfrm>
          <a:off x="2505075" y="60159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91440</xdr:rowOff>
    </xdr:from>
    <xdr:ext cx="469900" cy="258445"/>
    <xdr:sp macro="" textlink="">
      <xdr:nvSpPr>
        <xdr:cNvPr id="69" name="テキスト ボックス 68"/>
        <xdr:cNvSpPr txBox="1"/>
      </xdr:nvSpPr>
      <xdr:spPr>
        <a:xfrm>
          <a:off x="2344420" y="57950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167005</xdr:colOff>
      <xdr:row>37</xdr:row>
      <xdr:rowOff>73025</xdr:rowOff>
    </xdr:from>
    <xdr:to xmlns:xdr="http://schemas.openxmlformats.org/drawingml/2006/spreadsheetDrawing">
      <xdr:col>10</xdr:col>
      <xdr:colOff>114300</xdr:colOff>
      <xdr:row>37</xdr:row>
      <xdr:rowOff>116205</xdr:rowOff>
    </xdr:to>
    <xdr:cxnSp macro="">
      <xdr:nvCxnSpPr>
        <xdr:cNvPr id="70" name="直線コネクタ 69"/>
        <xdr:cNvCxnSpPr/>
      </xdr:nvCxnSpPr>
      <xdr:spPr>
        <a:xfrm>
          <a:off x="1002030" y="6279515"/>
          <a:ext cx="78232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12700</xdr:rowOff>
    </xdr:from>
    <xdr:to xmlns:xdr="http://schemas.openxmlformats.org/drawingml/2006/spreadsheetDrawing">
      <xdr:col>10</xdr:col>
      <xdr:colOff>165100</xdr:colOff>
      <xdr:row>36</xdr:row>
      <xdr:rowOff>114300</xdr:rowOff>
    </xdr:to>
    <xdr:sp macro="" textlink="">
      <xdr:nvSpPr>
        <xdr:cNvPr id="71" name="フローチャート: 判断 70"/>
        <xdr:cNvSpPr/>
      </xdr:nvSpPr>
      <xdr:spPr>
        <a:xfrm>
          <a:off x="1733550" y="605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130810</xdr:rowOff>
    </xdr:from>
    <xdr:ext cx="469900" cy="259080"/>
    <xdr:sp macro="" textlink="">
      <xdr:nvSpPr>
        <xdr:cNvPr id="72" name="テキスト ボックス 71"/>
        <xdr:cNvSpPr txBox="1"/>
      </xdr:nvSpPr>
      <xdr:spPr>
        <a:xfrm>
          <a:off x="1572895" y="5834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12065</xdr:rowOff>
    </xdr:from>
    <xdr:to xmlns:xdr="http://schemas.openxmlformats.org/drawingml/2006/spreadsheetDrawing">
      <xdr:col>6</xdr:col>
      <xdr:colOff>38100</xdr:colOff>
      <xdr:row>36</xdr:row>
      <xdr:rowOff>113665</xdr:rowOff>
    </xdr:to>
    <xdr:sp macro="" textlink="">
      <xdr:nvSpPr>
        <xdr:cNvPr id="73" name="フローチャート: 判断 72"/>
        <xdr:cNvSpPr/>
      </xdr:nvSpPr>
      <xdr:spPr>
        <a:xfrm>
          <a:off x="962025" y="605091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130175</xdr:rowOff>
    </xdr:from>
    <xdr:ext cx="469900" cy="258445"/>
    <xdr:sp macro="" textlink="">
      <xdr:nvSpPr>
        <xdr:cNvPr id="74" name="テキスト ボックス 73"/>
        <xdr:cNvSpPr txBox="1"/>
      </xdr:nvSpPr>
      <xdr:spPr>
        <a:xfrm>
          <a:off x="801370" y="58337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390461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41</xdr:row>
      <xdr:rowOff>80010</xdr:rowOff>
    </xdr:from>
    <xdr:ext cx="762000" cy="259080"/>
    <xdr:sp macro="" textlink="">
      <xdr:nvSpPr>
        <xdr:cNvPr id="76" name="テキスト ボックス 75"/>
        <xdr:cNvSpPr txBox="1"/>
      </xdr:nvSpPr>
      <xdr:spPr>
        <a:xfrm>
          <a:off x="317309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7" name="テキスト ボックス 76"/>
        <xdr:cNvSpPr txBox="1"/>
      </xdr:nvSpPr>
      <xdr:spPr>
        <a:xfrm>
          <a:off x="238887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1365" cy="259080"/>
    <xdr:sp macro="" textlink="">
      <xdr:nvSpPr>
        <xdr:cNvPr id="78" name="テキスト ボックス 77"/>
        <xdr:cNvSpPr txBox="1"/>
      </xdr:nvSpPr>
      <xdr:spPr>
        <a:xfrm>
          <a:off x="1617345"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41</xdr:row>
      <xdr:rowOff>80010</xdr:rowOff>
    </xdr:from>
    <xdr:ext cx="762000" cy="259080"/>
    <xdr:sp macro="" textlink="">
      <xdr:nvSpPr>
        <xdr:cNvPr id="79" name="テキスト ボックス 78"/>
        <xdr:cNvSpPr txBox="1"/>
      </xdr:nvSpPr>
      <xdr:spPr>
        <a:xfrm>
          <a:off x="83502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120650</xdr:rowOff>
    </xdr:from>
    <xdr:to xmlns:xdr="http://schemas.openxmlformats.org/drawingml/2006/spreadsheetDrawing">
      <xdr:col>24</xdr:col>
      <xdr:colOff>114300</xdr:colOff>
      <xdr:row>37</xdr:row>
      <xdr:rowOff>50800</xdr:rowOff>
    </xdr:to>
    <xdr:sp macro="" textlink="">
      <xdr:nvSpPr>
        <xdr:cNvPr id="80" name="楕円 79"/>
        <xdr:cNvSpPr/>
      </xdr:nvSpPr>
      <xdr:spPr>
        <a:xfrm>
          <a:off x="4020820" y="6159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99060</xdr:rowOff>
    </xdr:from>
    <xdr:ext cx="469265" cy="259080"/>
    <xdr:sp macro="" textlink="">
      <xdr:nvSpPr>
        <xdr:cNvPr id="81" name="議会費該当値テキスト"/>
        <xdr:cNvSpPr txBox="1"/>
      </xdr:nvSpPr>
      <xdr:spPr>
        <a:xfrm>
          <a:off x="4122420" y="6137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41910</xdr:rowOff>
    </xdr:from>
    <xdr:to xmlns:xdr="http://schemas.openxmlformats.org/drawingml/2006/spreadsheetDrawing">
      <xdr:col>20</xdr:col>
      <xdr:colOff>38100</xdr:colOff>
      <xdr:row>38</xdr:row>
      <xdr:rowOff>143510</xdr:rowOff>
    </xdr:to>
    <xdr:sp macro="" textlink="">
      <xdr:nvSpPr>
        <xdr:cNvPr id="82" name="楕円 81"/>
        <xdr:cNvSpPr/>
      </xdr:nvSpPr>
      <xdr:spPr>
        <a:xfrm>
          <a:off x="3300095" y="641604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134620</xdr:rowOff>
    </xdr:from>
    <xdr:ext cx="469900" cy="259080"/>
    <xdr:sp macro="" textlink="">
      <xdr:nvSpPr>
        <xdr:cNvPr id="83" name="テキスト ボックス 82"/>
        <xdr:cNvSpPr txBox="1"/>
      </xdr:nvSpPr>
      <xdr:spPr>
        <a:xfrm>
          <a:off x="3139440" y="6508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111760</xdr:rowOff>
    </xdr:from>
    <xdr:to xmlns:xdr="http://schemas.openxmlformats.org/drawingml/2006/spreadsheetDrawing">
      <xdr:col>15</xdr:col>
      <xdr:colOff>101600</xdr:colOff>
      <xdr:row>39</xdr:row>
      <xdr:rowOff>41910</xdr:rowOff>
    </xdr:to>
    <xdr:sp macro="" textlink="">
      <xdr:nvSpPr>
        <xdr:cNvPr id="84" name="楕円 83"/>
        <xdr:cNvSpPr/>
      </xdr:nvSpPr>
      <xdr:spPr>
        <a:xfrm>
          <a:off x="2505075" y="6485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39</xdr:row>
      <xdr:rowOff>33020</xdr:rowOff>
    </xdr:from>
    <xdr:ext cx="469900" cy="258445"/>
    <xdr:sp macro="" textlink="">
      <xdr:nvSpPr>
        <xdr:cNvPr id="85" name="テキスト ボックス 84"/>
        <xdr:cNvSpPr txBox="1"/>
      </xdr:nvSpPr>
      <xdr:spPr>
        <a:xfrm>
          <a:off x="2344420" y="65747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64770</xdr:rowOff>
    </xdr:from>
    <xdr:to xmlns:xdr="http://schemas.openxmlformats.org/drawingml/2006/spreadsheetDrawing">
      <xdr:col>10</xdr:col>
      <xdr:colOff>165100</xdr:colOff>
      <xdr:row>37</xdr:row>
      <xdr:rowOff>167005</xdr:rowOff>
    </xdr:to>
    <xdr:sp macro="" textlink="">
      <xdr:nvSpPr>
        <xdr:cNvPr id="86" name="楕円 85"/>
        <xdr:cNvSpPr/>
      </xdr:nvSpPr>
      <xdr:spPr>
        <a:xfrm>
          <a:off x="1733550" y="627126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158750</xdr:rowOff>
    </xdr:from>
    <xdr:ext cx="469900" cy="258445"/>
    <xdr:sp macro="" textlink="">
      <xdr:nvSpPr>
        <xdr:cNvPr id="87" name="テキスト ボックス 86"/>
        <xdr:cNvSpPr txBox="1"/>
      </xdr:nvSpPr>
      <xdr:spPr>
        <a:xfrm>
          <a:off x="1572895" y="63652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22225</xdr:rowOff>
    </xdr:from>
    <xdr:to xmlns:xdr="http://schemas.openxmlformats.org/drawingml/2006/spreadsheetDrawing">
      <xdr:col>6</xdr:col>
      <xdr:colOff>38100</xdr:colOff>
      <xdr:row>37</xdr:row>
      <xdr:rowOff>123825</xdr:rowOff>
    </xdr:to>
    <xdr:sp macro="" textlink="">
      <xdr:nvSpPr>
        <xdr:cNvPr id="88" name="楕円 87"/>
        <xdr:cNvSpPr/>
      </xdr:nvSpPr>
      <xdr:spPr>
        <a:xfrm>
          <a:off x="962025" y="622871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114935</xdr:rowOff>
    </xdr:from>
    <xdr:ext cx="469900" cy="259080"/>
    <xdr:sp macro="" textlink="">
      <xdr:nvSpPr>
        <xdr:cNvPr id="89" name="テキスト ボックス 88"/>
        <xdr:cNvSpPr txBox="1"/>
      </xdr:nvSpPr>
      <xdr:spPr>
        <a:xfrm>
          <a:off x="801370" y="6321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668020" y="72694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140335</xdr:rowOff>
    </xdr:to>
    <xdr:sp macro="" textlink="">
      <xdr:nvSpPr>
        <xdr:cNvPr id="91" name="正方形/長方形 90"/>
        <xdr:cNvSpPr/>
      </xdr:nvSpPr>
      <xdr:spPr>
        <a:xfrm>
          <a:off x="79502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79502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140335</xdr:rowOff>
    </xdr:to>
    <xdr:sp macro="" textlink="">
      <xdr:nvSpPr>
        <xdr:cNvPr id="93" name="正方形/長方形 92"/>
        <xdr:cNvSpPr/>
      </xdr:nvSpPr>
      <xdr:spPr>
        <a:xfrm>
          <a:off x="167005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67005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140335</xdr:rowOff>
    </xdr:to>
    <xdr:sp macro="" textlink="">
      <xdr:nvSpPr>
        <xdr:cNvPr id="95" name="正方形/長方形 94"/>
        <xdr:cNvSpPr/>
      </xdr:nvSpPr>
      <xdr:spPr>
        <a:xfrm>
          <a:off x="267208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67208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668020" y="80759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885" cy="225425"/>
    <xdr:sp macro="" textlink="">
      <xdr:nvSpPr>
        <xdr:cNvPr id="98" name="テキスト ボックス 97"/>
        <xdr:cNvSpPr txBox="1"/>
      </xdr:nvSpPr>
      <xdr:spPr>
        <a:xfrm>
          <a:off x="65341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668020" y="103124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668020" y="99390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8445"/>
    <xdr:sp macro="" textlink="">
      <xdr:nvSpPr>
        <xdr:cNvPr id="101" name="テキスト ボックス 100"/>
        <xdr:cNvSpPr txBox="1"/>
      </xdr:nvSpPr>
      <xdr:spPr>
        <a:xfrm>
          <a:off x="466090" y="98005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668020" y="95656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8445"/>
    <xdr:sp macro="" textlink="">
      <xdr:nvSpPr>
        <xdr:cNvPr id="103" name="テキスト ボックス 102"/>
        <xdr:cNvSpPr txBox="1"/>
      </xdr:nvSpPr>
      <xdr:spPr>
        <a:xfrm>
          <a:off x="166370" y="94272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140335</xdr:rowOff>
    </xdr:from>
    <xdr:to xmlns:xdr="http://schemas.openxmlformats.org/drawingml/2006/spreadsheetDrawing">
      <xdr:col>28</xdr:col>
      <xdr:colOff>114300</xdr:colOff>
      <xdr:row>54</xdr:row>
      <xdr:rowOff>140335</xdr:rowOff>
    </xdr:to>
    <xdr:cxnSp macro="">
      <xdr:nvCxnSpPr>
        <xdr:cNvPr id="104" name="直線コネクタ 103"/>
        <xdr:cNvCxnSpPr/>
      </xdr:nvCxnSpPr>
      <xdr:spPr>
        <a:xfrm>
          <a:off x="668020" y="91967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167640</xdr:rowOff>
    </xdr:from>
    <xdr:ext cx="594995" cy="259080"/>
    <xdr:sp macro="" textlink="">
      <xdr:nvSpPr>
        <xdr:cNvPr id="105" name="テキスト ボックス 104"/>
        <xdr:cNvSpPr txBox="1"/>
      </xdr:nvSpPr>
      <xdr:spPr>
        <a:xfrm>
          <a:off x="166370" y="9056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668020" y="88226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7" name="テキスト ボックス 106"/>
        <xdr:cNvSpPr txBox="1"/>
      </xdr:nvSpPr>
      <xdr:spPr>
        <a:xfrm>
          <a:off x="166370" y="8684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668020" y="84493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995" cy="258445"/>
    <xdr:sp macro="" textlink="">
      <xdr:nvSpPr>
        <xdr:cNvPr id="109" name="テキスト ボックス 108"/>
        <xdr:cNvSpPr txBox="1"/>
      </xdr:nvSpPr>
      <xdr:spPr>
        <a:xfrm>
          <a:off x="166370" y="83108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668020" y="8075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800" cy="258445"/>
    <xdr:sp macro="" textlink="">
      <xdr:nvSpPr>
        <xdr:cNvPr id="111" name="テキスト ボックス 110"/>
        <xdr:cNvSpPr txBox="1"/>
      </xdr:nvSpPr>
      <xdr:spPr>
        <a:xfrm>
          <a:off x="76200" y="793750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668020" y="80759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109220</xdr:rowOff>
    </xdr:from>
    <xdr:to xmlns:xdr="http://schemas.openxmlformats.org/drawingml/2006/spreadsheetDrawing">
      <xdr:col>24</xdr:col>
      <xdr:colOff>62865</xdr:colOff>
      <xdr:row>58</xdr:row>
      <xdr:rowOff>109220</xdr:rowOff>
    </xdr:to>
    <xdr:cxnSp macro="">
      <xdr:nvCxnSpPr>
        <xdr:cNvPr id="113" name="直線コネクタ 112"/>
        <xdr:cNvCxnSpPr/>
      </xdr:nvCxnSpPr>
      <xdr:spPr>
        <a:xfrm flipV="1">
          <a:off x="4069715" y="8662670"/>
          <a:ext cx="1270" cy="1173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113030</xdr:rowOff>
    </xdr:from>
    <xdr:ext cx="534035" cy="259080"/>
    <xdr:sp macro="" textlink="">
      <xdr:nvSpPr>
        <xdr:cNvPr id="114" name="総務費最小値テキスト"/>
        <xdr:cNvSpPr txBox="1"/>
      </xdr:nvSpPr>
      <xdr:spPr>
        <a:xfrm>
          <a:off x="4122420" y="9839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109220</xdr:rowOff>
    </xdr:from>
    <xdr:to xmlns:xdr="http://schemas.openxmlformats.org/drawingml/2006/spreadsheetDrawing">
      <xdr:col>24</xdr:col>
      <xdr:colOff>152400</xdr:colOff>
      <xdr:row>58</xdr:row>
      <xdr:rowOff>109220</xdr:rowOff>
    </xdr:to>
    <xdr:cxnSp macro="">
      <xdr:nvCxnSpPr>
        <xdr:cNvPr id="115" name="直線コネクタ 114"/>
        <xdr:cNvCxnSpPr/>
      </xdr:nvCxnSpPr>
      <xdr:spPr>
        <a:xfrm>
          <a:off x="4006215" y="983615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55880</xdr:rowOff>
    </xdr:from>
    <xdr:ext cx="598170" cy="259080"/>
    <xdr:sp macro="" textlink="">
      <xdr:nvSpPr>
        <xdr:cNvPr id="116" name="総務費最大値テキスト"/>
        <xdr:cNvSpPr txBox="1"/>
      </xdr:nvSpPr>
      <xdr:spPr>
        <a:xfrm>
          <a:off x="4122420" y="84416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685,843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109220</xdr:rowOff>
    </xdr:from>
    <xdr:to xmlns:xdr="http://schemas.openxmlformats.org/drawingml/2006/spreadsheetDrawing">
      <xdr:col>24</xdr:col>
      <xdr:colOff>152400</xdr:colOff>
      <xdr:row>51</xdr:row>
      <xdr:rowOff>109220</xdr:rowOff>
    </xdr:to>
    <xdr:cxnSp macro="">
      <xdr:nvCxnSpPr>
        <xdr:cNvPr id="117" name="直線コネクタ 116"/>
        <xdr:cNvCxnSpPr/>
      </xdr:nvCxnSpPr>
      <xdr:spPr>
        <a:xfrm>
          <a:off x="4006215" y="866267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167005</xdr:colOff>
      <xdr:row>58</xdr:row>
      <xdr:rowOff>10795</xdr:rowOff>
    </xdr:from>
    <xdr:to xmlns:xdr="http://schemas.openxmlformats.org/drawingml/2006/spreadsheetDrawing">
      <xdr:col>24</xdr:col>
      <xdr:colOff>63500</xdr:colOff>
      <xdr:row>58</xdr:row>
      <xdr:rowOff>37465</xdr:rowOff>
    </xdr:to>
    <xdr:cxnSp macro="">
      <xdr:nvCxnSpPr>
        <xdr:cNvPr id="118" name="直線コネクタ 117"/>
        <xdr:cNvCxnSpPr/>
      </xdr:nvCxnSpPr>
      <xdr:spPr>
        <a:xfrm flipV="1">
          <a:off x="3340100" y="9737725"/>
          <a:ext cx="73152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64770</xdr:rowOff>
    </xdr:from>
    <xdr:ext cx="598170" cy="259080"/>
    <xdr:sp macro="" textlink="">
      <xdr:nvSpPr>
        <xdr:cNvPr id="119" name="総務費平均値テキスト"/>
        <xdr:cNvSpPr txBox="1"/>
      </xdr:nvSpPr>
      <xdr:spPr>
        <a:xfrm>
          <a:off x="4122420" y="9456420"/>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41910</xdr:rowOff>
    </xdr:from>
    <xdr:to xmlns:xdr="http://schemas.openxmlformats.org/drawingml/2006/spreadsheetDrawing">
      <xdr:col>24</xdr:col>
      <xdr:colOff>114300</xdr:colOff>
      <xdr:row>57</xdr:row>
      <xdr:rowOff>143510</xdr:rowOff>
    </xdr:to>
    <xdr:sp macro="" textlink="">
      <xdr:nvSpPr>
        <xdr:cNvPr id="120" name="フローチャート: 判断 119"/>
        <xdr:cNvSpPr/>
      </xdr:nvSpPr>
      <xdr:spPr>
        <a:xfrm>
          <a:off x="402082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153670</xdr:rowOff>
    </xdr:from>
    <xdr:to xmlns:xdr="http://schemas.openxmlformats.org/drawingml/2006/spreadsheetDrawing">
      <xdr:col>19</xdr:col>
      <xdr:colOff>167005</xdr:colOff>
      <xdr:row>58</xdr:row>
      <xdr:rowOff>37465</xdr:rowOff>
    </xdr:to>
    <xdr:cxnSp macro="">
      <xdr:nvCxnSpPr>
        <xdr:cNvPr id="121" name="直線コネクタ 120"/>
        <xdr:cNvCxnSpPr/>
      </xdr:nvCxnSpPr>
      <xdr:spPr>
        <a:xfrm>
          <a:off x="2555875" y="9545320"/>
          <a:ext cx="784225"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67310</xdr:rowOff>
    </xdr:from>
    <xdr:to xmlns:xdr="http://schemas.openxmlformats.org/drawingml/2006/spreadsheetDrawing">
      <xdr:col>20</xdr:col>
      <xdr:colOff>38100</xdr:colOff>
      <xdr:row>57</xdr:row>
      <xdr:rowOff>167640</xdr:rowOff>
    </xdr:to>
    <xdr:sp macro="" textlink="">
      <xdr:nvSpPr>
        <xdr:cNvPr id="122" name="フローチャート: 判断 121"/>
        <xdr:cNvSpPr/>
      </xdr:nvSpPr>
      <xdr:spPr>
        <a:xfrm>
          <a:off x="3300095" y="9626600"/>
          <a:ext cx="781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13970</xdr:rowOff>
    </xdr:from>
    <xdr:ext cx="598170" cy="258445"/>
    <xdr:sp macro="" textlink="">
      <xdr:nvSpPr>
        <xdr:cNvPr id="123" name="テキスト ボックス 122"/>
        <xdr:cNvSpPr txBox="1"/>
      </xdr:nvSpPr>
      <xdr:spPr>
        <a:xfrm>
          <a:off x="3074670" y="94056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153670</xdr:rowOff>
    </xdr:from>
    <xdr:to xmlns:xdr="http://schemas.openxmlformats.org/drawingml/2006/spreadsheetDrawing">
      <xdr:col>15</xdr:col>
      <xdr:colOff>50800</xdr:colOff>
      <xdr:row>58</xdr:row>
      <xdr:rowOff>42545</xdr:rowOff>
    </xdr:to>
    <xdr:cxnSp macro="">
      <xdr:nvCxnSpPr>
        <xdr:cNvPr id="124" name="直線コネクタ 123"/>
        <xdr:cNvCxnSpPr/>
      </xdr:nvCxnSpPr>
      <xdr:spPr>
        <a:xfrm flipV="1">
          <a:off x="1784350" y="9545320"/>
          <a:ext cx="771525"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70485</xdr:rowOff>
    </xdr:from>
    <xdr:to xmlns:xdr="http://schemas.openxmlformats.org/drawingml/2006/spreadsheetDrawing">
      <xdr:col>15</xdr:col>
      <xdr:colOff>101600</xdr:colOff>
      <xdr:row>58</xdr:row>
      <xdr:rowOff>635</xdr:rowOff>
    </xdr:to>
    <xdr:sp macro="" textlink="">
      <xdr:nvSpPr>
        <xdr:cNvPr id="125" name="フローチャート: 判断 124"/>
        <xdr:cNvSpPr/>
      </xdr:nvSpPr>
      <xdr:spPr>
        <a:xfrm>
          <a:off x="2505075" y="9629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163195</xdr:rowOff>
    </xdr:from>
    <xdr:ext cx="598170" cy="258445"/>
    <xdr:sp macro="" textlink="">
      <xdr:nvSpPr>
        <xdr:cNvPr id="126" name="テキスト ボックス 125"/>
        <xdr:cNvSpPr txBox="1"/>
      </xdr:nvSpPr>
      <xdr:spPr>
        <a:xfrm>
          <a:off x="2303145" y="97224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167005</xdr:colOff>
      <xdr:row>56</xdr:row>
      <xdr:rowOff>147955</xdr:rowOff>
    </xdr:from>
    <xdr:to xmlns:xdr="http://schemas.openxmlformats.org/drawingml/2006/spreadsheetDrawing">
      <xdr:col>10</xdr:col>
      <xdr:colOff>114300</xdr:colOff>
      <xdr:row>58</xdr:row>
      <xdr:rowOff>42545</xdr:rowOff>
    </xdr:to>
    <xdr:cxnSp macro="">
      <xdr:nvCxnSpPr>
        <xdr:cNvPr id="127" name="直線コネクタ 126"/>
        <xdr:cNvCxnSpPr/>
      </xdr:nvCxnSpPr>
      <xdr:spPr>
        <a:xfrm>
          <a:off x="1002030" y="9539605"/>
          <a:ext cx="782320" cy="229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67310</xdr:rowOff>
    </xdr:from>
    <xdr:to xmlns:xdr="http://schemas.openxmlformats.org/drawingml/2006/spreadsheetDrawing">
      <xdr:col>10</xdr:col>
      <xdr:colOff>165100</xdr:colOff>
      <xdr:row>57</xdr:row>
      <xdr:rowOff>167640</xdr:rowOff>
    </xdr:to>
    <xdr:sp macro="" textlink="">
      <xdr:nvSpPr>
        <xdr:cNvPr id="128" name="フローチャート: 判断 127"/>
        <xdr:cNvSpPr/>
      </xdr:nvSpPr>
      <xdr:spPr>
        <a:xfrm>
          <a:off x="1733550" y="96266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13970</xdr:rowOff>
    </xdr:from>
    <xdr:ext cx="598170" cy="258445"/>
    <xdr:sp macro="" textlink="">
      <xdr:nvSpPr>
        <xdr:cNvPr id="129" name="テキスト ボックス 128"/>
        <xdr:cNvSpPr txBox="1"/>
      </xdr:nvSpPr>
      <xdr:spPr>
        <a:xfrm>
          <a:off x="1508125" y="94056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141,354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70485</xdr:rowOff>
    </xdr:from>
    <xdr:to xmlns:xdr="http://schemas.openxmlformats.org/drawingml/2006/spreadsheetDrawing">
      <xdr:col>6</xdr:col>
      <xdr:colOff>38100</xdr:colOff>
      <xdr:row>57</xdr:row>
      <xdr:rowOff>635</xdr:rowOff>
    </xdr:to>
    <xdr:sp macro="" textlink="">
      <xdr:nvSpPr>
        <xdr:cNvPr id="130" name="フローチャート: 判断 129"/>
        <xdr:cNvSpPr/>
      </xdr:nvSpPr>
      <xdr:spPr>
        <a:xfrm>
          <a:off x="962025" y="946213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17145</xdr:rowOff>
    </xdr:from>
    <xdr:ext cx="598170" cy="258445"/>
    <xdr:sp macro="" textlink="">
      <xdr:nvSpPr>
        <xdr:cNvPr id="131" name="テキスト ボックス 130"/>
        <xdr:cNvSpPr txBox="1"/>
      </xdr:nvSpPr>
      <xdr:spPr>
        <a:xfrm>
          <a:off x="736600" y="92411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390461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61</xdr:row>
      <xdr:rowOff>80010</xdr:rowOff>
    </xdr:from>
    <xdr:ext cx="762000" cy="259080"/>
    <xdr:sp macro="" textlink="">
      <xdr:nvSpPr>
        <xdr:cNvPr id="133" name="テキスト ボックス 132"/>
        <xdr:cNvSpPr txBox="1"/>
      </xdr:nvSpPr>
      <xdr:spPr>
        <a:xfrm>
          <a:off x="317309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4" name="テキスト ボックス 133"/>
        <xdr:cNvSpPr txBox="1"/>
      </xdr:nvSpPr>
      <xdr:spPr>
        <a:xfrm>
          <a:off x="238887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1365" cy="259080"/>
    <xdr:sp macro="" textlink="">
      <xdr:nvSpPr>
        <xdr:cNvPr id="135" name="テキスト ボックス 134"/>
        <xdr:cNvSpPr txBox="1"/>
      </xdr:nvSpPr>
      <xdr:spPr>
        <a:xfrm>
          <a:off x="1617345"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61</xdr:row>
      <xdr:rowOff>80010</xdr:rowOff>
    </xdr:from>
    <xdr:ext cx="762000" cy="259080"/>
    <xdr:sp macro="" textlink="">
      <xdr:nvSpPr>
        <xdr:cNvPr id="136" name="テキスト ボックス 135"/>
        <xdr:cNvSpPr txBox="1"/>
      </xdr:nvSpPr>
      <xdr:spPr>
        <a:xfrm>
          <a:off x="83502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131445</xdr:rowOff>
    </xdr:from>
    <xdr:to xmlns:xdr="http://schemas.openxmlformats.org/drawingml/2006/spreadsheetDrawing">
      <xdr:col>24</xdr:col>
      <xdr:colOff>114300</xdr:colOff>
      <xdr:row>58</xdr:row>
      <xdr:rowOff>61595</xdr:rowOff>
    </xdr:to>
    <xdr:sp macro="" textlink="">
      <xdr:nvSpPr>
        <xdr:cNvPr id="137" name="楕円 136"/>
        <xdr:cNvSpPr/>
      </xdr:nvSpPr>
      <xdr:spPr>
        <a:xfrm>
          <a:off x="4020820" y="9690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46990</xdr:rowOff>
    </xdr:from>
    <xdr:ext cx="598170" cy="258445"/>
    <xdr:sp macro="" textlink="">
      <xdr:nvSpPr>
        <xdr:cNvPr id="138" name="総務費該当値テキスト"/>
        <xdr:cNvSpPr txBox="1"/>
      </xdr:nvSpPr>
      <xdr:spPr>
        <a:xfrm>
          <a:off x="4122420" y="96062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158750</xdr:rowOff>
    </xdr:from>
    <xdr:to xmlns:xdr="http://schemas.openxmlformats.org/drawingml/2006/spreadsheetDrawing">
      <xdr:col>20</xdr:col>
      <xdr:colOff>38100</xdr:colOff>
      <xdr:row>58</xdr:row>
      <xdr:rowOff>88265</xdr:rowOff>
    </xdr:to>
    <xdr:sp macro="" textlink="">
      <xdr:nvSpPr>
        <xdr:cNvPr id="139" name="楕円 138"/>
        <xdr:cNvSpPr/>
      </xdr:nvSpPr>
      <xdr:spPr>
        <a:xfrm>
          <a:off x="3300095" y="9718040"/>
          <a:ext cx="7810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79375</xdr:rowOff>
    </xdr:from>
    <xdr:ext cx="534035" cy="259080"/>
    <xdr:sp macro="" textlink="">
      <xdr:nvSpPr>
        <xdr:cNvPr id="140" name="テキスト ボックス 139"/>
        <xdr:cNvSpPr txBox="1"/>
      </xdr:nvSpPr>
      <xdr:spPr>
        <a:xfrm>
          <a:off x="3107055" y="98063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102870</xdr:rowOff>
    </xdr:from>
    <xdr:to xmlns:xdr="http://schemas.openxmlformats.org/drawingml/2006/spreadsheetDrawing">
      <xdr:col>15</xdr:col>
      <xdr:colOff>101600</xdr:colOff>
      <xdr:row>57</xdr:row>
      <xdr:rowOff>33020</xdr:rowOff>
    </xdr:to>
    <xdr:sp macro="" textlink="">
      <xdr:nvSpPr>
        <xdr:cNvPr id="141" name="楕円 140"/>
        <xdr:cNvSpPr/>
      </xdr:nvSpPr>
      <xdr:spPr>
        <a:xfrm>
          <a:off x="2505075" y="9494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49530</xdr:rowOff>
    </xdr:from>
    <xdr:ext cx="598170" cy="258445"/>
    <xdr:sp macro="" textlink="">
      <xdr:nvSpPr>
        <xdr:cNvPr id="142" name="テキスト ボックス 141"/>
        <xdr:cNvSpPr txBox="1"/>
      </xdr:nvSpPr>
      <xdr:spPr>
        <a:xfrm>
          <a:off x="2303145" y="92735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163195</xdr:rowOff>
    </xdr:from>
    <xdr:to xmlns:xdr="http://schemas.openxmlformats.org/drawingml/2006/spreadsheetDrawing">
      <xdr:col>10</xdr:col>
      <xdr:colOff>165100</xdr:colOff>
      <xdr:row>58</xdr:row>
      <xdr:rowOff>93345</xdr:rowOff>
    </xdr:to>
    <xdr:sp macro="" textlink="">
      <xdr:nvSpPr>
        <xdr:cNvPr id="143" name="楕円 142"/>
        <xdr:cNvSpPr/>
      </xdr:nvSpPr>
      <xdr:spPr>
        <a:xfrm>
          <a:off x="1733550" y="97224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84455</xdr:rowOff>
    </xdr:from>
    <xdr:ext cx="534035" cy="258445"/>
    <xdr:sp macro="" textlink="">
      <xdr:nvSpPr>
        <xdr:cNvPr id="144" name="テキスト ボックス 143"/>
        <xdr:cNvSpPr txBox="1"/>
      </xdr:nvSpPr>
      <xdr:spPr>
        <a:xfrm>
          <a:off x="1540510" y="9811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97155</xdr:rowOff>
    </xdr:from>
    <xdr:to xmlns:xdr="http://schemas.openxmlformats.org/drawingml/2006/spreadsheetDrawing">
      <xdr:col>6</xdr:col>
      <xdr:colOff>38100</xdr:colOff>
      <xdr:row>57</xdr:row>
      <xdr:rowOff>27305</xdr:rowOff>
    </xdr:to>
    <xdr:sp macro="" textlink="">
      <xdr:nvSpPr>
        <xdr:cNvPr id="145" name="楕円 144"/>
        <xdr:cNvSpPr/>
      </xdr:nvSpPr>
      <xdr:spPr>
        <a:xfrm>
          <a:off x="962025" y="948880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18415</xdr:rowOff>
    </xdr:from>
    <xdr:ext cx="598170" cy="258445"/>
    <xdr:sp macro="" textlink="">
      <xdr:nvSpPr>
        <xdr:cNvPr id="146" name="テキスト ボックス 145"/>
        <xdr:cNvSpPr txBox="1"/>
      </xdr:nvSpPr>
      <xdr:spPr>
        <a:xfrm>
          <a:off x="736600" y="95777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668020" y="106222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140335</xdr:rowOff>
    </xdr:to>
    <xdr:sp macro="" textlink="">
      <xdr:nvSpPr>
        <xdr:cNvPr id="148" name="正方形/長方形 147"/>
        <xdr:cNvSpPr/>
      </xdr:nvSpPr>
      <xdr:spPr>
        <a:xfrm>
          <a:off x="79502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79502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140335</xdr:rowOff>
    </xdr:to>
    <xdr:sp macro="" textlink="">
      <xdr:nvSpPr>
        <xdr:cNvPr id="150" name="正方形/長方形 149"/>
        <xdr:cNvSpPr/>
      </xdr:nvSpPr>
      <xdr:spPr>
        <a:xfrm>
          <a:off x="167005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67005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140335</xdr:rowOff>
    </xdr:to>
    <xdr:sp macro="" textlink="">
      <xdr:nvSpPr>
        <xdr:cNvPr id="152" name="正方形/長方形 151"/>
        <xdr:cNvSpPr/>
      </xdr:nvSpPr>
      <xdr:spPr>
        <a:xfrm>
          <a:off x="267208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67208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668020" y="114287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885" cy="225425"/>
    <xdr:sp macro="" textlink="">
      <xdr:nvSpPr>
        <xdr:cNvPr id="155" name="テキスト ボックス 154"/>
        <xdr:cNvSpPr txBox="1"/>
      </xdr:nvSpPr>
      <xdr:spPr>
        <a:xfrm>
          <a:off x="653415"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668020" y="136652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94995" cy="259080"/>
    <xdr:sp macro="" textlink="">
      <xdr:nvSpPr>
        <xdr:cNvPr id="157" name="テキスト ボックス 156"/>
        <xdr:cNvSpPr txBox="1"/>
      </xdr:nvSpPr>
      <xdr:spPr>
        <a:xfrm>
          <a:off x="166370" y="135267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668020" y="132918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4995" cy="258445"/>
    <xdr:sp macro="" textlink="">
      <xdr:nvSpPr>
        <xdr:cNvPr id="159" name="テキスト ボックス 158"/>
        <xdr:cNvSpPr txBox="1"/>
      </xdr:nvSpPr>
      <xdr:spPr>
        <a:xfrm>
          <a:off x="166370" y="1315339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668020" y="129184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995" cy="258445"/>
    <xdr:sp macro="" textlink="">
      <xdr:nvSpPr>
        <xdr:cNvPr id="161" name="テキスト ボックス 160"/>
        <xdr:cNvSpPr txBox="1"/>
      </xdr:nvSpPr>
      <xdr:spPr>
        <a:xfrm>
          <a:off x="166370" y="12780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140335</xdr:rowOff>
    </xdr:from>
    <xdr:to xmlns:xdr="http://schemas.openxmlformats.org/drawingml/2006/spreadsheetDrawing">
      <xdr:col>28</xdr:col>
      <xdr:colOff>114300</xdr:colOff>
      <xdr:row>74</xdr:row>
      <xdr:rowOff>140335</xdr:rowOff>
    </xdr:to>
    <xdr:cxnSp macro="">
      <xdr:nvCxnSpPr>
        <xdr:cNvPr id="162" name="直線コネクタ 161"/>
        <xdr:cNvCxnSpPr/>
      </xdr:nvCxnSpPr>
      <xdr:spPr>
        <a:xfrm>
          <a:off x="668020" y="125495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167640</xdr:rowOff>
    </xdr:from>
    <xdr:ext cx="594995" cy="259080"/>
    <xdr:sp macro="" textlink="">
      <xdr:nvSpPr>
        <xdr:cNvPr id="163" name="テキスト ボックス 162"/>
        <xdr:cNvSpPr txBox="1"/>
      </xdr:nvSpPr>
      <xdr:spPr>
        <a:xfrm>
          <a:off x="166370" y="124091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668020" y="121754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995" cy="259080"/>
    <xdr:sp macro="" textlink="">
      <xdr:nvSpPr>
        <xdr:cNvPr id="165" name="テキスト ボックス 164"/>
        <xdr:cNvSpPr txBox="1"/>
      </xdr:nvSpPr>
      <xdr:spPr>
        <a:xfrm>
          <a:off x="166370" y="120370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668020" y="118021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8445"/>
    <xdr:sp macro="" textlink="">
      <xdr:nvSpPr>
        <xdr:cNvPr id="167" name="テキスト ボックス 166"/>
        <xdr:cNvSpPr txBox="1"/>
      </xdr:nvSpPr>
      <xdr:spPr>
        <a:xfrm>
          <a:off x="166370" y="116636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668020" y="114287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9" name="テキスト ボックス 168"/>
        <xdr:cNvSpPr txBox="1"/>
      </xdr:nvSpPr>
      <xdr:spPr>
        <a:xfrm>
          <a:off x="166370" y="112903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668020" y="114287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130810</xdr:rowOff>
    </xdr:from>
    <xdr:to xmlns:xdr="http://schemas.openxmlformats.org/drawingml/2006/spreadsheetDrawing">
      <xdr:col>24</xdr:col>
      <xdr:colOff>62865</xdr:colOff>
      <xdr:row>79</xdr:row>
      <xdr:rowOff>53340</xdr:rowOff>
    </xdr:to>
    <xdr:cxnSp macro="">
      <xdr:nvCxnSpPr>
        <xdr:cNvPr id="171" name="直線コネクタ 170"/>
        <xdr:cNvCxnSpPr/>
      </xdr:nvCxnSpPr>
      <xdr:spPr>
        <a:xfrm flipV="1">
          <a:off x="4069715" y="11869420"/>
          <a:ext cx="127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57150</xdr:rowOff>
    </xdr:from>
    <xdr:ext cx="598170" cy="259080"/>
    <xdr:sp macro="" textlink="">
      <xdr:nvSpPr>
        <xdr:cNvPr id="172" name="民生費最小値テキスト"/>
        <xdr:cNvSpPr txBox="1"/>
      </xdr:nvSpPr>
      <xdr:spPr>
        <a:xfrm>
          <a:off x="4122420" y="133045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148,850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53340</xdr:rowOff>
    </xdr:from>
    <xdr:to xmlns:xdr="http://schemas.openxmlformats.org/drawingml/2006/spreadsheetDrawing">
      <xdr:col>24</xdr:col>
      <xdr:colOff>152400</xdr:colOff>
      <xdr:row>79</xdr:row>
      <xdr:rowOff>53340</xdr:rowOff>
    </xdr:to>
    <xdr:cxnSp macro="">
      <xdr:nvCxnSpPr>
        <xdr:cNvPr id="173" name="直線コネクタ 172"/>
        <xdr:cNvCxnSpPr/>
      </xdr:nvCxnSpPr>
      <xdr:spPr>
        <a:xfrm>
          <a:off x="4006215" y="133007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77470</xdr:rowOff>
    </xdr:from>
    <xdr:ext cx="598170" cy="259080"/>
    <xdr:sp macro="" textlink="">
      <xdr:nvSpPr>
        <xdr:cNvPr id="174" name="民生費最大値テキスト"/>
        <xdr:cNvSpPr txBox="1"/>
      </xdr:nvSpPr>
      <xdr:spPr>
        <a:xfrm>
          <a:off x="4122420" y="116484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341,130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130810</xdr:rowOff>
    </xdr:from>
    <xdr:to xmlns:xdr="http://schemas.openxmlformats.org/drawingml/2006/spreadsheetDrawing">
      <xdr:col>24</xdr:col>
      <xdr:colOff>152400</xdr:colOff>
      <xdr:row>70</xdr:row>
      <xdr:rowOff>130810</xdr:rowOff>
    </xdr:to>
    <xdr:cxnSp macro="">
      <xdr:nvCxnSpPr>
        <xdr:cNvPr id="175" name="直線コネクタ 174"/>
        <xdr:cNvCxnSpPr/>
      </xdr:nvCxnSpPr>
      <xdr:spPr>
        <a:xfrm>
          <a:off x="4006215" y="118694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167005</xdr:colOff>
      <xdr:row>77</xdr:row>
      <xdr:rowOff>158750</xdr:rowOff>
    </xdr:from>
    <xdr:to xmlns:xdr="http://schemas.openxmlformats.org/drawingml/2006/spreadsheetDrawing">
      <xdr:col>24</xdr:col>
      <xdr:colOff>63500</xdr:colOff>
      <xdr:row>78</xdr:row>
      <xdr:rowOff>92075</xdr:rowOff>
    </xdr:to>
    <xdr:cxnSp macro="">
      <xdr:nvCxnSpPr>
        <xdr:cNvPr id="176" name="直線コネクタ 175"/>
        <xdr:cNvCxnSpPr/>
      </xdr:nvCxnSpPr>
      <xdr:spPr>
        <a:xfrm flipV="1">
          <a:off x="3340100" y="13070840"/>
          <a:ext cx="73152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101600</xdr:rowOff>
    </xdr:from>
    <xdr:ext cx="598170" cy="259080"/>
    <xdr:sp macro="" textlink="">
      <xdr:nvSpPr>
        <xdr:cNvPr id="177" name="民生費平均値テキスト"/>
        <xdr:cNvSpPr txBox="1"/>
      </xdr:nvSpPr>
      <xdr:spPr>
        <a:xfrm>
          <a:off x="4122420" y="12678410"/>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206,347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78740</xdr:rowOff>
    </xdr:from>
    <xdr:to xmlns:xdr="http://schemas.openxmlformats.org/drawingml/2006/spreadsheetDrawing">
      <xdr:col>24</xdr:col>
      <xdr:colOff>114300</xdr:colOff>
      <xdr:row>77</xdr:row>
      <xdr:rowOff>8890</xdr:rowOff>
    </xdr:to>
    <xdr:sp macro="" textlink="">
      <xdr:nvSpPr>
        <xdr:cNvPr id="178" name="フローチャート: 判断 177"/>
        <xdr:cNvSpPr/>
      </xdr:nvSpPr>
      <xdr:spPr>
        <a:xfrm>
          <a:off x="4020820" y="12823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92075</xdr:rowOff>
    </xdr:from>
    <xdr:to xmlns:xdr="http://schemas.openxmlformats.org/drawingml/2006/spreadsheetDrawing">
      <xdr:col>19</xdr:col>
      <xdr:colOff>167005</xdr:colOff>
      <xdr:row>78</xdr:row>
      <xdr:rowOff>154305</xdr:rowOff>
    </xdr:to>
    <xdr:cxnSp macro="">
      <xdr:nvCxnSpPr>
        <xdr:cNvPr id="179" name="直線コネクタ 178"/>
        <xdr:cNvCxnSpPr/>
      </xdr:nvCxnSpPr>
      <xdr:spPr>
        <a:xfrm flipV="1">
          <a:off x="2555875" y="13171805"/>
          <a:ext cx="784225"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166370</xdr:rowOff>
    </xdr:from>
    <xdr:to xmlns:xdr="http://schemas.openxmlformats.org/drawingml/2006/spreadsheetDrawing">
      <xdr:col>20</xdr:col>
      <xdr:colOff>38100</xdr:colOff>
      <xdr:row>77</xdr:row>
      <xdr:rowOff>96520</xdr:rowOff>
    </xdr:to>
    <xdr:sp macro="" textlink="">
      <xdr:nvSpPr>
        <xdr:cNvPr id="180" name="フローチャート: 判断 179"/>
        <xdr:cNvSpPr/>
      </xdr:nvSpPr>
      <xdr:spPr>
        <a:xfrm>
          <a:off x="3300095" y="1291082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113030</xdr:rowOff>
    </xdr:from>
    <xdr:ext cx="598170" cy="259080"/>
    <xdr:sp macro="" textlink="">
      <xdr:nvSpPr>
        <xdr:cNvPr id="181" name="テキスト ボックス 180"/>
        <xdr:cNvSpPr txBox="1"/>
      </xdr:nvSpPr>
      <xdr:spPr>
        <a:xfrm>
          <a:off x="3074670" y="126898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194,826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75565</xdr:rowOff>
    </xdr:from>
    <xdr:to xmlns:xdr="http://schemas.openxmlformats.org/drawingml/2006/spreadsheetDrawing">
      <xdr:col>15</xdr:col>
      <xdr:colOff>50800</xdr:colOff>
      <xdr:row>78</xdr:row>
      <xdr:rowOff>154305</xdr:rowOff>
    </xdr:to>
    <xdr:cxnSp macro="">
      <xdr:nvCxnSpPr>
        <xdr:cNvPr id="182" name="直線コネクタ 181"/>
        <xdr:cNvCxnSpPr/>
      </xdr:nvCxnSpPr>
      <xdr:spPr>
        <a:xfrm>
          <a:off x="1784350" y="13155295"/>
          <a:ext cx="771525"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72390</xdr:rowOff>
    </xdr:from>
    <xdr:to xmlns:xdr="http://schemas.openxmlformats.org/drawingml/2006/spreadsheetDrawing">
      <xdr:col>15</xdr:col>
      <xdr:colOff>101600</xdr:colOff>
      <xdr:row>78</xdr:row>
      <xdr:rowOff>2540</xdr:rowOff>
    </xdr:to>
    <xdr:sp macro="" textlink="">
      <xdr:nvSpPr>
        <xdr:cNvPr id="183" name="フローチャート: 判断 182"/>
        <xdr:cNvSpPr/>
      </xdr:nvSpPr>
      <xdr:spPr>
        <a:xfrm>
          <a:off x="2505075" y="12984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19050</xdr:rowOff>
    </xdr:from>
    <xdr:ext cx="598170" cy="259080"/>
    <xdr:sp macro="" textlink="">
      <xdr:nvSpPr>
        <xdr:cNvPr id="184" name="テキスト ボックス 183"/>
        <xdr:cNvSpPr txBox="1"/>
      </xdr:nvSpPr>
      <xdr:spPr>
        <a:xfrm>
          <a:off x="2303145" y="127635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184,679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167005</xdr:colOff>
      <xdr:row>78</xdr:row>
      <xdr:rowOff>75565</xdr:rowOff>
    </xdr:from>
    <xdr:to xmlns:xdr="http://schemas.openxmlformats.org/drawingml/2006/spreadsheetDrawing">
      <xdr:col>10</xdr:col>
      <xdr:colOff>114300</xdr:colOff>
      <xdr:row>79</xdr:row>
      <xdr:rowOff>76835</xdr:rowOff>
    </xdr:to>
    <xdr:cxnSp macro="">
      <xdr:nvCxnSpPr>
        <xdr:cNvPr id="185" name="直線コネクタ 184"/>
        <xdr:cNvCxnSpPr/>
      </xdr:nvCxnSpPr>
      <xdr:spPr>
        <a:xfrm flipV="1">
          <a:off x="1002030" y="13155295"/>
          <a:ext cx="78232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22225</xdr:rowOff>
    </xdr:from>
    <xdr:to xmlns:xdr="http://schemas.openxmlformats.org/drawingml/2006/spreadsheetDrawing">
      <xdr:col>10</xdr:col>
      <xdr:colOff>165100</xdr:colOff>
      <xdr:row>77</xdr:row>
      <xdr:rowOff>123825</xdr:rowOff>
    </xdr:to>
    <xdr:sp macro="" textlink="">
      <xdr:nvSpPr>
        <xdr:cNvPr id="186" name="フローチャート: 判断 185"/>
        <xdr:cNvSpPr/>
      </xdr:nvSpPr>
      <xdr:spPr>
        <a:xfrm>
          <a:off x="1733550" y="1293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140335</xdr:rowOff>
    </xdr:from>
    <xdr:ext cx="598170" cy="258445"/>
    <xdr:sp macro="" textlink="">
      <xdr:nvSpPr>
        <xdr:cNvPr id="187" name="テキスト ボックス 186"/>
        <xdr:cNvSpPr txBox="1"/>
      </xdr:nvSpPr>
      <xdr:spPr>
        <a:xfrm>
          <a:off x="1508125" y="127171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46990</xdr:rowOff>
    </xdr:from>
    <xdr:to xmlns:xdr="http://schemas.openxmlformats.org/drawingml/2006/spreadsheetDrawing">
      <xdr:col>6</xdr:col>
      <xdr:colOff>38100</xdr:colOff>
      <xdr:row>78</xdr:row>
      <xdr:rowOff>147955</xdr:rowOff>
    </xdr:to>
    <xdr:sp macro="" textlink="">
      <xdr:nvSpPr>
        <xdr:cNvPr id="188" name="フローチャート: 判断 187"/>
        <xdr:cNvSpPr/>
      </xdr:nvSpPr>
      <xdr:spPr>
        <a:xfrm>
          <a:off x="962025" y="13126720"/>
          <a:ext cx="7810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164465</xdr:rowOff>
    </xdr:from>
    <xdr:ext cx="598170" cy="258445"/>
    <xdr:sp macro="" textlink="">
      <xdr:nvSpPr>
        <xdr:cNvPr id="189" name="テキスト ボックス 188"/>
        <xdr:cNvSpPr txBox="1"/>
      </xdr:nvSpPr>
      <xdr:spPr>
        <a:xfrm>
          <a:off x="736600" y="129089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390461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81</xdr:row>
      <xdr:rowOff>80010</xdr:rowOff>
    </xdr:from>
    <xdr:ext cx="762000" cy="259080"/>
    <xdr:sp macro="" textlink="">
      <xdr:nvSpPr>
        <xdr:cNvPr id="191" name="テキスト ボックス 190"/>
        <xdr:cNvSpPr txBox="1"/>
      </xdr:nvSpPr>
      <xdr:spPr>
        <a:xfrm>
          <a:off x="317309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92" name="テキスト ボックス 191"/>
        <xdr:cNvSpPr txBox="1"/>
      </xdr:nvSpPr>
      <xdr:spPr>
        <a:xfrm>
          <a:off x="238887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1365" cy="259080"/>
    <xdr:sp macro="" textlink="">
      <xdr:nvSpPr>
        <xdr:cNvPr id="193" name="テキスト ボックス 192"/>
        <xdr:cNvSpPr txBox="1"/>
      </xdr:nvSpPr>
      <xdr:spPr>
        <a:xfrm>
          <a:off x="1617345"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81</xdr:row>
      <xdr:rowOff>80010</xdr:rowOff>
    </xdr:from>
    <xdr:ext cx="762000" cy="259080"/>
    <xdr:sp macro="" textlink="">
      <xdr:nvSpPr>
        <xdr:cNvPr id="194" name="テキスト ボックス 193"/>
        <xdr:cNvSpPr txBox="1"/>
      </xdr:nvSpPr>
      <xdr:spPr>
        <a:xfrm>
          <a:off x="83502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107950</xdr:rowOff>
    </xdr:from>
    <xdr:to xmlns:xdr="http://schemas.openxmlformats.org/drawingml/2006/spreadsheetDrawing">
      <xdr:col>24</xdr:col>
      <xdr:colOff>114300</xdr:colOff>
      <xdr:row>78</xdr:row>
      <xdr:rowOff>38100</xdr:rowOff>
    </xdr:to>
    <xdr:sp macro="" textlink="">
      <xdr:nvSpPr>
        <xdr:cNvPr id="195" name="楕円 194"/>
        <xdr:cNvSpPr/>
      </xdr:nvSpPr>
      <xdr:spPr>
        <a:xfrm>
          <a:off x="4020820" y="13020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86360</xdr:rowOff>
    </xdr:from>
    <xdr:ext cx="598170" cy="257810"/>
    <xdr:sp macro="" textlink="">
      <xdr:nvSpPr>
        <xdr:cNvPr id="196" name="民生費該当値テキスト"/>
        <xdr:cNvSpPr txBox="1"/>
      </xdr:nvSpPr>
      <xdr:spPr>
        <a:xfrm>
          <a:off x="4122420" y="1299845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41275</xdr:rowOff>
    </xdr:from>
    <xdr:to xmlns:xdr="http://schemas.openxmlformats.org/drawingml/2006/spreadsheetDrawing">
      <xdr:col>20</xdr:col>
      <xdr:colOff>38100</xdr:colOff>
      <xdr:row>78</xdr:row>
      <xdr:rowOff>142875</xdr:rowOff>
    </xdr:to>
    <xdr:sp macro="" textlink="">
      <xdr:nvSpPr>
        <xdr:cNvPr id="197" name="楕円 196"/>
        <xdr:cNvSpPr/>
      </xdr:nvSpPr>
      <xdr:spPr>
        <a:xfrm>
          <a:off x="3300095" y="1312100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133985</xdr:rowOff>
    </xdr:from>
    <xdr:ext cx="598170" cy="259080"/>
    <xdr:sp macro="" textlink="">
      <xdr:nvSpPr>
        <xdr:cNvPr id="198" name="テキスト ボックス 197"/>
        <xdr:cNvSpPr txBox="1"/>
      </xdr:nvSpPr>
      <xdr:spPr>
        <a:xfrm>
          <a:off x="3074670" y="132137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103505</xdr:rowOff>
    </xdr:from>
    <xdr:to xmlns:xdr="http://schemas.openxmlformats.org/drawingml/2006/spreadsheetDrawing">
      <xdr:col>15</xdr:col>
      <xdr:colOff>101600</xdr:colOff>
      <xdr:row>79</xdr:row>
      <xdr:rowOff>33655</xdr:rowOff>
    </xdr:to>
    <xdr:sp macro="" textlink="">
      <xdr:nvSpPr>
        <xdr:cNvPr id="199" name="楕円 198"/>
        <xdr:cNvSpPr/>
      </xdr:nvSpPr>
      <xdr:spPr>
        <a:xfrm>
          <a:off x="2505075" y="13183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79</xdr:row>
      <xdr:rowOff>24765</xdr:rowOff>
    </xdr:from>
    <xdr:ext cx="598170" cy="259080"/>
    <xdr:sp macro="" textlink="">
      <xdr:nvSpPr>
        <xdr:cNvPr id="200" name="テキスト ボックス 199"/>
        <xdr:cNvSpPr txBox="1"/>
      </xdr:nvSpPr>
      <xdr:spPr>
        <a:xfrm>
          <a:off x="2303145" y="132721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24765</xdr:rowOff>
    </xdr:from>
    <xdr:to xmlns:xdr="http://schemas.openxmlformats.org/drawingml/2006/spreadsheetDrawing">
      <xdr:col>10</xdr:col>
      <xdr:colOff>165100</xdr:colOff>
      <xdr:row>78</xdr:row>
      <xdr:rowOff>126365</xdr:rowOff>
    </xdr:to>
    <xdr:sp macro="" textlink="">
      <xdr:nvSpPr>
        <xdr:cNvPr id="201" name="楕円 200"/>
        <xdr:cNvSpPr/>
      </xdr:nvSpPr>
      <xdr:spPr>
        <a:xfrm>
          <a:off x="1733550" y="1310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117475</xdr:rowOff>
    </xdr:from>
    <xdr:ext cx="598170" cy="259080"/>
    <xdr:sp macro="" textlink="">
      <xdr:nvSpPr>
        <xdr:cNvPr id="202" name="テキスト ボックス 201"/>
        <xdr:cNvSpPr txBox="1"/>
      </xdr:nvSpPr>
      <xdr:spPr>
        <a:xfrm>
          <a:off x="1508125" y="131972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79</xdr:row>
      <xdr:rowOff>26035</xdr:rowOff>
    </xdr:from>
    <xdr:to xmlns:xdr="http://schemas.openxmlformats.org/drawingml/2006/spreadsheetDrawing">
      <xdr:col>6</xdr:col>
      <xdr:colOff>38100</xdr:colOff>
      <xdr:row>79</xdr:row>
      <xdr:rowOff>127635</xdr:rowOff>
    </xdr:to>
    <xdr:sp macro="" textlink="">
      <xdr:nvSpPr>
        <xdr:cNvPr id="203" name="楕円 202"/>
        <xdr:cNvSpPr/>
      </xdr:nvSpPr>
      <xdr:spPr>
        <a:xfrm>
          <a:off x="962025" y="1327340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118745</xdr:rowOff>
    </xdr:from>
    <xdr:ext cx="598170" cy="259080"/>
    <xdr:sp macro="" textlink="">
      <xdr:nvSpPr>
        <xdr:cNvPr id="204" name="テキスト ボックス 203"/>
        <xdr:cNvSpPr txBox="1"/>
      </xdr:nvSpPr>
      <xdr:spPr>
        <a:xfrm>
          <a:off x="736600" y="133661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668020" y="139750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140335</xdr:rowOff>
    </xdr:to>
    <xdr:sp macro="" textlink="">
      <xdr:nvSpPr>
        <xdr:cNvPr id="206" name="正方形/長方形 205"/>
        <xdr:cNvSpPr/>
      </xdr:nvSpPr>
      <xdr:spPr>
        <a:xfrm>
          <a:off x="79502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79502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140335</xdr:rowOff>
    </xdr:to>
    <xdr:sp macro="" textlink="">
      <xdr:nvSpPr>
        <xdr:cNvPr id="208" name="正方形/長方形 207"/>
        <xdr:cNvSpPr/>
      </xdr:nvSpPr>
      <xdr:spPr>
        <a:xfrm>
          <a:off x="167005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67005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140335</xdr:rowOff>
    </xdr:to>
    <xdr:sp macro="" textlink="">
      <xdr:nvSpPr>
        <xdr:cNvPr id="210" name="正方形/長方形 209"/>
        <xdr:cNvSpPr/>
      </xdr:nvSpPr>
      <xdr:spPr>
        <a:xfrm>
          <a:off x="267208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67208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668020" y="14781530"/>
          <a:ext cx="412242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885" cy="225425"/>
    <xdr:sp macro="" textlink="">
      <xdr:nvSpPr>
        <xdr:cNvPr id="213" name="テキスト ボックス 212"/>
        <xdr:cNvSpPr txBox="1"/>
      </xdr:nvSpPr>
      <xdr:spPr>
        <a:xfrm>
          <a:off x="653415"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668020" y="1705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5" name="直線コネクタ 214"/>
        <xdr:cNvCxnSpPr/>
      </xdr:nvCxnSpPr>
      <xdr:spPr>
        <a:xfrm>
          <a:off x="668020" y="165989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8285" cy="258445"/>
    <xdr:sp macro="" textlink="">
      <xdr:nvSpPr>
        <xdr:cNvPr id="216" name="テキスト ボックス 215"/>
        <xdr:cNvSpPr txBox="1"/>
      </xdr:nvSpPr>
      <xdr:spPr>
        <a:xfrm>
          <a:off x="466090" y="164566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7" name="直線コネクタ 216"/>
        <xdr:cNvCxnSpPr/>
      </xdr:nvCxnSpPr>
      <xdr:spPr>
        <a:xfrm>
          <a:off x="668020" y="161417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4995" cy="258445"/>
    <xdr:sp macro="" textlink="">
      <xdr:nvSpPr>
        <xdr:cNvPr id="218" name="テキスト ボックス 217"/>
        <xdr:cNvSpPr txBox="1"/>
      </xdr:nvSpPr>
      <xdr:spPr>
        <a:xfrm>
          <a:off x="166370" y="159994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9" name="直線コネクタ 218"/>
        <xdr:cNvCxnSpPr/>
      </xdr:nvCxnSpPr>
      <xdr:spPr>
        <a:xfrm>
          <a:off x="668020" y="156845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4995" cy="258445"/>
    <xdr:sp macro="" textlink="">
      <xdr:nvSpPr>
        <xdr:cNvPr id="220" name="テキスト ボックス 219"/>
        <xdr:cNvSpPr txBox="1"/>
      </xdr:nvSpPr>
      <xdr:spPr>
        <a:xfrm>
          <a:off x="16637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140335</xdr:rowOff>
    </xdr:from>
    <xdr:to xmlns:xdr="http://schemas.openxmlformats.org/drawingml/2006/spreadsheetDrawing">
      <xdr:col>28</xdr:col>
      <xdr:colOff>114300</xdr:colOff>
      <xdr:row>90</xdr:row>
      <xdr:rowOff>140335</xdr:rowOff>
    </xdr:to>
    <xdr:cxnSp macro="">
      <xdr:nvCxnSpPr>
        <xdr:cNvPr id="221" name="直線コネクタ 220"/>
        <xdr:cNvCxnSpPr/>
      </xdr:nvCxnSpPr>
      <xdr:spPr>
        <a:xfrm>
          <a:off x="668020" y="1523174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167640</xdr:rowOff>
    </xdr:from>
    <xdr:ext cx="594995" cy="259080"/>
    <xdr:sp macro="" textlink="">
      <xdr:nvSpPr>
        <xdr:cNvPr id="222" name="テキスト ボックス 221"/>
        <xdr:cNvSpPr txBox="1"/>
      </xdr:nvSpPr>
      <xdr:spPr>
        <a:xfrm>
          <a:off x="166370" y="150914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668020" y="147815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4" name="テキスト ボックス 223"/>
        <xdr:cNvSpPr txBox="1"/>
      </xdr:nvSpPr>
      <xdr:spPr>
        <a:xfrm>
          <a:off x="166370" y="146431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衛生費グラフ枠"/>
        <xdr:cNvSpPr/>
      </xdr:nvSpPr>
      <xdr:spPr>
        <a:xfrm>
          <a:off x="668020" y="14781530"/>
          <a:ext cx="412242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89535</xdr:rowOff>
    </xdr:from>
    <xdr:to xmlns:xdr="http://schemas.openxmlformats.org/drawingml/2006/spreadsheetDrawing">
      <xdr:col>24</xdr:col>
      <xdr:colOff>62865</xdr:colOff>
      <xdr:row>98</xdr:row>
      <xdr:rowOff>15240</xdr:rowOff>
    </xdr:to>
    <xdr:cxnSp macro="">
      <xdr:nvCxnSpPr>
        <xdr:cNvPr id="226" name="直線コネクタ 225"/>
        <xdr:cNvCxnSpPr/>
      </xdr:nvCxnSpPr>
      <xdr:spPr>
        <a:xfrm flipV="1">
          <a:off x="4069715" y="15348585"/>
          <a:ext cx="1270" cy="1125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19050</xdr:rowOff>
    </xdr:from>
    <xdr:ext cx="534035" cy="258445"/>
    <xdr:sp macro="" textlink="">
      <xdr:nvSpPr>
        <xdr:cNvPr id="227" name="衛生費最小値テキスト"/>
        <xdr:cNvSpPr txBox="1"/>
      </xdr:nvSpPr>
      <xdr:spPr>
        <a:xfrm>
          <a:off x="4122420" y="16478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15240</xdr:rowOff>
    </xdr:from>
    <xdr:to xmlns:xdr="http://schemas.openxmlformats.org/drawingml/2006/spreadsheetDrawing">
      <xdr:col>24</xdr:col>
      <xdr:colOff>152400</xdr:colOff>
      <xdr:row>98</xdr:row>
      <xdr:rowOff>15240</xdr:rowOff>
    </xdr:to>
    <xdr:cxnSp macro="">
      <xdr:nvCxnSpPr>
        <xdr:cNvPr id="228" name="直線コネクタ 227"/>
        <xdr:cNvCxnSpPr/>
      </xdr:nvCxnSpPr>
      <xdr:spPr>
        <a:xfrm>
          <a:off x="4006215" y="164744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36195</xdr:rowOff>
    </xdr:from>
    <xdr:ext cx="598170" cy="258445"/>
    <xdr:sp macro="" textlink="">
      <xdr:nvSpPr>
        <xdr:cNvPr id="229" name="衛生費最大値テキスト"/>
        <xdr:cNvSpPr txBox="1"/>
      </xdr:nvSpPr>
      <xdr:spPr>
        <a:xfrm>
          <a:off x="4122420" y="151276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273,445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89535</xdr:rowOff>
    </xdr:from>
    <xdr:to xmlns:xdr="http://schemas.openxmlformats.org/drawingml/2006/spreadsheetDrawing">
      <xdr:col>24</xdr:col>
      <xdr:colOff>152400</xdr:colOff>
      <xdr:row>91</xdr:row>
      <xdr:rowOff>89535</xdr:rowOff>
    </xdr:to>
    <xdr:cxnSp macro="">
      <xdr:nvCxnSpPr>
        <xdr:cNvPr id="230" name="直線コネクタ 229"/>
        <xdr:cNvCxnSpPr/>
      </xdr:nvCxnSpPr>
      <xdr:spPr>
        <a:xfrm>
          <a:off x="4006215" y="153485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167005</xdr:colOff>
      <xdr:row>96</xdr:row>
      <xdr:rowOff>143510</xdr:rowOff>
    </xdr:from>
    <xdr:to xmlns:xdr="http://schemas.openxmlformats.org/drawingml/2006/spreadsheetDrawing">
      <xdr:col>24</xdr:col>
      <xdr:colOff>63500</xdr:colOff>
      <xdr:row>96</xdr:row>
      <xdr:rowOff>145415</xdr:rowOff>
    </xdr:to>
    <xdr:cxnSp macro="">
      <xdr:nvCxnSpPr>
        <xdr:cNvPr id="231" name="直線コネクタ 230"/>
        <xdr:cNvCxnSpPr/>
      </xdr:nvCxnSpPr>
      <xdr:spPr>
        <a:xfrm flipV="1">
          <a:off x="3340100" y="16259810"/>
          <a:ext cx="73152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75565</xdr:rowOff>
    </xdr:from>
    <xdr:ext cx="534035" cy="258445"/>
    <xdr:sp macro="" textlink="">
      <xdr:nvSpPr>
        <xdr:cNvPr id="232" name="衛生費平均値テキスト"/>
        <xdr:cNvSpPr txBox="1"/>
      </xdr:nvSpPr>
      <xdr:spPr>
        <a:xfrm>
          <a:off x="4122420" y="1619186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97790</xdr:rowOff>
    </xdr:from>
    <xdr:to xmlns:xdr="http://schemas.openxmlformats.org/drawingml/2006/spreadsheetDrawing">
      <xdr:col>24</xdr:col>
      <xdr:colOff>114300</xdr:colOff>
      <xdr:row>97</xdr:row>
      <xdr:rowOff>27305</xdr:rowOff>
    </xdr:to>
    <xdr:sp macro="" textlink="">
      <xdr:nvSpPr>
        <xdr:cNvPr id="233" name="フローチャート: 判断 232"/>
        <xdr:cNvSpPr/>
      </xdr:nvSpPr>
      <xdr:spPr>
        <a:xfrm>
          <a:off x="4020820" y="16214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124460</xdr:rowOff>
    </xdr:from>
    <xdr:to xmlns:xdr="http://schemas.openxmlformats.org/drawingml/2006/spreadsheetDrawing">
      <xdr:col>19</xdr:col>
      <xdr:colOff>167005</xdr:colOff>
      <xdr:row>96</xdr:row>
      <xdr:rowOff>145415</xdr:rowOff>
    </xdr:to>
    <xdr:cxnSp macro="">
      <xdr:nvCxnSpPr>
        <xdr:cNvPr id="234" name="直線コネクタ 233"/>
        <xdr:cNvCxnSpPr/>
      </xdr:nvCxnSpPr>
      <xdr:spPr>
        <a:xfrm>
          <a:off x="2555875" y="16240760"/>
          <a:ext cx="78422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117475</xdr:rowOff>
    </xdr:from>
    <xdr:to xmlns:xdr="http://schemas.openxmlformats.org/drawingml/2006/spreadsheetDrawing">
      <xdr:col>20</xdr:col>
      <xdr:colOff>38100</xdr:colOff>
      <xdr:row>97</xdr:row>
      <xdr:rowOff>47625</xdr:rowOff>
    </xdr:to>
    <xdr:sp macro="" textlink="">
      <xdr:nvSpPr>
        <xdr:cNvPr id="235" name="フローチャート: 判断 234"/>
        <xdr:cNvSpPr/>
      </xdr:nvSpPr>
      <xdr:spPr>
        <a:xfrm>
          <a:off x="3300095" y="1623377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38735</xdr:rowOff>
    </xdr:from>
    <xdr:ext cx="534035" cy="259080"/>
    <xdr:sp macro="" textlink="">
      <xdr:nvSpPr>
        <xdr:cNvPr id="236" name="テキスト ボックス 235"/>
        <xdr:cNvSpPr txBox="1"/>
      </xdr:nvSpPr>
      <xdr:spPr>
        <a:xfrm>
          <a:off x="3107055" y="163264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114935</xdr:rowOff>
    </xdr:from>
    <xdr:to xmlns:xdr="http://schemas.openxmlformats.org/drawingml/2006/spreadsheetDrawing">
      <xdr:col>15</xdr:col>
      <xdr:colOff>50800</xdr:colOff>
      <xdr:row>96</xdr:row>
      <xdr:rowOff>124460</xdr:rowOff>
    </xdr:to>
    <xdr:cxnSp macro="">
      <xdr:nvCxnSpPr>
        <xdr:cNvPr id="237" name="直線コネクタ 236"/>
        <xdr:cNvCxnSpPr/>
      </xdr:nvCxnSpPr>
      <xdr:spPr>
        <a:xfrm>
          <a:off x="1784350" y="16231235"/>
          <a:ext cx="7715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115570</xdr:rowOff>
    </xdr:from>
    <xdr:to xmlns:xdr="http://schemas.openxmlformats.org/drawingml/2006/spreadsheetDrawing">
      <xdr:col>15</xdr:col>
      <xdr:colOff>101600</xdr:colOff>
      <xdr:row>97</xdr:row>
      <xdr:rowOff>45720</xdr:rowOff>
    </xdr:to>
    <xdr:sp macro="" textlink="">
      <xdr:nvSpPr>
        <xdr:cNvPr id="238" name="フローチャート: 判断 237"/>
        <xdr:cNvSpPr/>
      </xdr:nvSpPr>
      <xdr:spPr>
        <a:xfrm>
          <a:off x="2505075" y="1623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36830</xdr:rowOff>
    </xdr:from>
    <xdr:ext cx="534035" cy="259080"/>
    <xdr:sp macro="" textlink="">
      <xdr:nvSpPr>
        <xdr:cNvPr id="239" name="テキスト ボックス 238"/>
        <xdr:cNvSpPr txBox="1"/>
      </xdr:nvSpPr>
      <xdr:spPr>
        <a:xfrm>
          <a:off x="2335530" y="16324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167005</xdr:colOff>
      <xdr:row>96</xdr:row>
      <xdr:rowOff>114935</xdr:rowOff>
    </xdr:from>
    <xdr:to xmlns:xdr="http://schemas.openxmlformats.org/drawingml/2006/spreadsheetDrawing">
      <xdr:col>10</xdr:col>
      <xdr:colOff>114300</xdr:colOff>
      <xdr:row>96</xdr:row>
      <xdr:rowOff>114935</xdr:rowOff>
    </xdr:to>
    <xdr:cxnSp macro="">
      <xdr:nvCxnSpPr>
        <xdr:cNvPr id="240" name="直線コネクタ 239"/>
        <xdr:cNvCxnSpPr/>
      </xdr:nvCxnSpPr>
      <xdr:spPr>
        <a:xfrm>
          <a:off x="1002030" y="1623123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121285</xdr:rowOff>
    </xdr:from>
    <xdr:to xmlns:xdr="http://schemas.openxmlformats.org/drawingml/2006/spreadsheetDrawing">
      <xdr:col>10</xdr:col>
      <xdr:colOff>165100</xdr:colOff>
      <xdr:row>97</xdr:row>
      <xdr:rowOff>52070</xdr:rowOff>
    </xdr:to>
    <xdr:sp macro="" textlink="">
      <xdr:nvSpPr>
        <xdr:cNvPr id="241" name="フローチャート: 判断 240"/>
        <xdr:cNvSpPr/>
      </xdr:nvSpPr>
      <xdr:spPr>
        <a:xfrm>
          <a:off x="1733550" y="162375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42545</xdr:rowOff>
    </xdr:from>
    <xdr:ext cx="534035" cy="258445"/>
    <xdr:sp macro="" textlink="">
      <xdr:nvSpPr>
        <xdr:cNvPr id="242" name="テキスト ボックス 241"/>
        <xdr:cNvSpPr txBox="1"/>
      </xdr:nvSpPr>
      <xdr:spPr>
        <a:xfrm>
          <a:off x="1540510" y="16330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153035</xdr:rowOff>
    </xdr:from>
    <xdr:to xmlns:xdr="http://schemas.openxmlformats.org/drawingml/2006/spreadsheetDrawing">
      <xdr:col>6</xdr:col>
      <xdr:colOff>38100</xdr:colOff>
      <xdr:row>97</xdr:row>
      <xdr:rowOff>83185</xdr:rowOff>
    </xdr:to>
    <xdr:sp macro="" textlink="">
      <xdr:nvSpPr>
        <xdr:cNvPr id="243" name="フローチャート: 判断 242"/>
        <xdr:cNvSpPr/>
      </xdr:nvSpPr>
      <xdr:spPr>
        <a:xfrm>
          <a:off x="962025" y="1626933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74930</xdr:rowOff>
    </xdr:from>
    <xdr:ext cx="534035" cy="258445"/>
    <xdr:sp macro="" textlink="">
      <xdr:nvSpPr>
        <xdr:cNvPr id="244" name="テキスト ボックス 243"/>
        <xdr:cNvSpPr txBox="1"/>
      </xdr:nvSpPr>
      <xdr:spPr>
        <a:xfrm>
          <a:off x="768985" y="16362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390461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167005</xdr:colOff>
      <xdr:row>101</xdr:row>
      <xdr:rowOff>80010</xdr:rowOff>
    </xdr:from>
    <xdr:ext cx="762000" cy="259080"/>
    <xdr:sp macro="" textlink="">
      <xdr:nvSpPr>
        <xdr:cNvPr id="246" name="テキスト ボックス 245"/>
        <xdr:cNvSpPr txBox="1"/>
      </xdr:nvSpPr>
      <xdr:spPr>
        <a:xfrm>
          <a:off x="317309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47" name="テキスト ボックス 246"/>
        <xdr:cNvSpPr txBox="1"/>
      </xdr:nvSpPr>
      <xdr:spPr>
        <a:xfrm>
          <a:off x="238887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1365" cy="259080"/>
    <xdr:sp macro="" textlink="">
      <xdr:nvSpPr>
        <xdr:cNvPr id="248" name="テキスト ボックス 247"/>
        <xdr:cNvSpPr txBox="1"/>
      </xdr:nvSpPr>
      <xdr:spPr>
        <a:xfrm>
          <a:off x="161734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167005</xdr:colOff>
      <xdr:row>101</xdr:row>
      <xdr:rowOff>80010</xdr:rowOff>
    </xdr:from>
    <xdr:ext cx="762000" cy="259080"/>
    <xdr:sp macro="" textlink="">
      <xdr:nvSpPr>
        <xdr:cNvPr id="249" name="テキスト ボックス 248"/>
        <xdr:cNvSpPr txBox="1"/>
      </xdr:nvSpPr>
      <xdr:spPr>
        <a:xfrm>
          <a:off x="8350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92075</xdr:rowOff>
    </xdr:from>
    <xdr:to xmlns:xdr="http://schemas.openxmlformats.org/drawingml/2006/spreadsheetDrawing">
      <xdr:col>24</xdr:col>
      <xdr:colOff>114300</xdr:colOff>
      <xdr:row>97</xdr:row>
      <xdr:rowOff>22225</xdr:rowOff>
    </xdr:to>
    <xdr:sp macro="" textlink="">
      <xdr:nvSpPr>
        <xdr:cNvPr id="250" name="楕円 249"/>
        <xdr:cNvSpPr/>
      </xdr:nvSpPr>
      <xdr:spPr>
        <a:xfrm>
          <a:off x="4020820" y="1620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114935</xdr:rowOff>
    </xdr:from>
    <xdr:ext cx="534035" cy="259080"/>
    <xdr:sp macro="" textlink="">
      <xdr:nvSpPr>
        <xdr:cNvPr id="251" name="衛生費該当値テキスト"/>
        <xdr:cNvSpPr txBox="1"/>
      </xdr:nvSpPr>
      <xdr:spPr>
        <a:xfrm>
          <a:off x="4122420" y="160597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94615</xdr:rowOff>
    </xdr:from>
    <xdr:to xmlns:xdr="http://schemas.openxmlformats.org/drawingml/2006/spreadsheetDrawing">
      <xdr:col>20</xdr:col>
      <xdr:colOff>38100</xdr:colOff>
      <xdr:row>97</xdr:row>
      <xdr:rowOff>24765</xdr:rowOff>
    </xdr:to>
    <xdr:sp macro="" textlink="">
      <xdr:nvSpPr>
        <xdr:cNvPr id="252" name="楕円 251"/>
        <xdr:cNvSpPr/>
      </xdr:nvSpPr>
      <xdr:spPr>
        <a:xfrm>
          <a:off x="3300095" y="1621091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41275</xdr:rowOff>
    </xdr:from>
    <xdr:ext cx="534035" cy="258445"/>
    <xdr:sp macro="" textlink="">
      <xdr:nvSpPr>
        <xdr:cNvPr id="253" name="テキスト ボックス 252"/>
        <xdr:cNvSpPr txBox="1"/>
      </xdr:nvSpPr>
      <xdr:spPr>
        <a:xfrm>
          <a:off x="3107055" y="159861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73660</xdr:rowOff>
    </xdr:from>
    <xdr:to xmlns:xdr="http://schemas.openxmlformats.org/drawingml/2006/spreadsheetDrawing">
      <xdr:col>15</xdr:col>
      <xdr:colOff>101600</xdr:colOff>
      <xdr:row>97</xdr:row>
      <xdr:rowOff>3810</xdr:rowOff>
    </xdr:to>
    <xdr:sp macro="" textlink="">
      <xdr:nvSpPr>
        <xdr:cNvPr id="254" name="楕円 253"/>
        <xdr:cNvSpPr/>
      </xdr:nvSpPr>
      <xdr:spPr>
        <a:xfrm>
          <a:off x="2505075" y="1618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20320</xdr:rowOff>
    </xdr:from>
    <xdr:ext cx="534035" cy="258445"/>
    <xdr:sp macro="" textlink="">
      <xdr:nvSpPr>
        <xdr:cNvPr id="255" name="テキスト ボックス 254"/>
        <xdr:cNvSpPr txBox="1"/>
      </xdr:nvSpPr>
      <xdr:spPr>
        <a:xfrm>
          <a:off x="2335530" y="159651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64135</xdr:rowOff>
    </xdr:from>
    <xdr:to xmlns:xdr="http://schemas.openxmlformats.org/drawingml/2006/spreadsheetDrawing">
      <xdr:col>10</xdr:col>
      <xdr:colOff>165100</xdr:colOff>
      <xdr:row>96</xdr:row>
      <xdr:rowOff>166370</xdr:rowOff>
    </xdr:to>
    <xdr:sp macro="" textlink="">
      <xdr:nvSpPr>
        <xdr:cNvPr id="256" name="楕円 255"/>
        <xdr:cNvSpPr/>
      </xdr:nvSpPr>
      <xdr:spPr>
        <a:xfrm>
          <a:off x="1733550" y="161804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10795</xdr:rowOff>
    </xdr:from>
    <xdr:ext cx="534035" cy="258445"/>
    <xdr:sp macro="" textlink="">
      <xdr:nvSpPr>
        <xdr:cNvPr id="257" name="テキスト ボックス 256"/>
        <xdr:cNvSpPr txBox="1"/>
      </xdr:nvSpPr>
      <xdr:spPr>
        <a:xfrm>
          <a:off x="1540510" y="159556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64135</xdr:rowOff>
    </xdr:from>
    <xdr:to xmlns:xdr="http://schemas.openxmlformats.org/drawingml/2006/spreadsheetDrawing">
      <xdr:col>6</xdr:col>
      <xdr:colOff>38100</xdr:colOff>
      <xdr:row>96</xdr:row>
      <xdr:rowOff>166370</xdr:rowOff>
    </xdr:to>
    <xdr:sp macro="" textlink="">
      <xdr:nvSpPr>
        <xdr:cNvPr id="258" name="楕円 257"/>
        <xdr:cNvSpPr/>
      </xdr:nvSpPr>
      <xdr:spPr>
        <a:xfrm>
          <a:off x="962025" y="16180435"/>
          <a:ext cx="7810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10795</xdr:rowOff>
    </xdr:from>
    <xdr:ext cx="534035" cy="258445"/>
    <xdr:sp macro="" textlink="">
      <xdr:nvSpPr>
        <xdr:cNvPr id="259" name="テキスト ボックス 258"/>
        <xdr:cNvSpPr txBox="1"/>
      </xdr:nvSpPr>
      <xdr:spPr>
        <a:xfrm>
          <a:off x="768985" y="159556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5805170" y="39166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140335</xdr:rowOff>
    </xdr:to>
    <xdr:sp macro="" textlink="">
      <xdr:nvSpPr>
        <xdr:cNvPr id="261" name="正方形/長方形 260"/>
        <xdr:cNvSpPr/>
      </xdr:nvSpPr>
      <xdr:spPr>
        <a:xfrm>
          <a:off x="590867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590867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140335</xdr:rowOff>
    </xdr:to>
    <xdr:sp macro="" textlink="">
      <xdr:nvSpPr>
        <xdr:cNvPr id="263" name="正方形/長方形 262"/>
        <xdr:cNvSpPr/>
      </xdr:nvSpPr>
      <xdr:spPr>
        <a:xfrm>
          <a:off x="680720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680720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140335</xdr:rowOff>
    </xdr:to>
    <xdr:sp macro="" textlink="">
      <xdr:nvSpPr>
        <xdr:cNvPr id="265" name="正方形/長方形 264"/>
        <xdr:cNvSpPr/>
      </xdr:nvSpPr>
      <xdr:spPr>
        <a:xfrm>
          <a:off x="780923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780923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5805170" y="47231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885" cy="225425"/>
    <xdr:sp macro="" textlink="">
      <xdr:nvSpPr>
        <xdr:cNvPr id="268" name="テキスト ボックス 267"/>
        <xdr:cNvSpPr txBox="1"/>
      </xdr:nvSpPr>
      <xdr:spPr>
        <a:xfrm>
          <a:off x="576707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5805170" y="69596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0" name="直線コネクタ 269"/>
        <xdr:cNvCxnSpPr/>
      </xdr:nvCxnSpPr>
      <xdr:spPr>
        <a:xfrm>
          <a:off x="5805170" y="66408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8445"/>
    <xdr:sp macro="" textlink="">
      <xdr:nvSpPr>
        <xdr:cNvPr id="271" name="テキスト ボックス 270"/>
        <xdr:cNvSpPr txBox="1"/>
      </xdr:nvSpPr>
      <xdr:spPr>
        <a:xfrm>
          <a:off x="5579745" y="65024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2" name="直線コネクタ 271"/>
        <xdr:cNvCxnSpPr/>
      </xdr:nvCxnSpPr>
      <xdr:spPr>
        <a:xfrm>
          <a:off x="5805170" y="632142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7360" cy="258445"/>
    <xdr:sp macro="" textlink="">
      <xdr:nvSpPr>
        <xdr:cNvPr id="273" name="テキスト ボックス 272"/>
        <xdr:cNvSpPr txBox="1"/>
      </xdr:nvSpPr>
      <xdr:spPr>
        <a:xfrm>
          <a:off x="5384800" y="618299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131445</xdr:rowOff>
    </xdr:from>
    <xdr:to xmlns:xdr="http://schemas.openxmlformats.org/drawingml/2006/spreadsheetDrawing">
      <xdr:col>59</xdr:col>
      <xdr:colOff>50800</xdr:colOff>
      <xdr:row>35</xdr:row>
      <xdr:rowOff>131445</xdr:rowOff>
    </xdr:to>
    <xdr:cxnSp macro="">
      <xdr:nvCxnSpPr>
        <xdr:cNvPr id="274" name="直線コネクタ 273"/>
        <xdr:cNvCxnSpPr/>
      </xdr:nvCxnSpPr>
      <xdr:spPr>
        <a:xfrm>
          <a:off x="5805170" y="600265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7360" cy="259080"/>
    <xdr:sp macro="" textlink="">
      <xdr:nvSpPr>
        <xdr:cNvPr id="275" name="テキスト ボックス 274"/>
        <xdr:cNvSpPr txBox="1"/>
      </xdr:nvSpPr>
      <xdr:spPr>
        <a:xfrm>
          <a:off x="5384800" y="58642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6" name="直線コネクタ 275"/>
        <xdr:cNvCxnSpPr/>
      </xdr:nvCxnSpPr>
      <xdr:spPr>
        <a:xfrm>
          <a:off x="5805170" y="568388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5715</xdr:rowOff>
    </xdr:from>
    <xdr:ext cx="467360" cy="259080"/>
    <xdr:sp macro="" textlink="">
      <xdr:nvSpPr>
        <xdr:cNvPr id="277" name="テキスト ボックス 276"/>
        <xdr:cNvSpPr txBox="1"/>
      </xdr:nvSpPr>
      <xdr:spPr>
        <a:xfrm>
          <a:off x="5384800" y="55416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8" name="直線コネクタ 277"/>
        <xdr:cNvCxnSpPr/>
      </xdr:nvCxnSpPr>
      <xdr:spPr>
        <a:xfrm>
          <a:off x="5805170" y="536511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7360" cy="259080"/>
    <xdr:sp macro="" textlink="">
      <xdr:nvSpPr>
        <xdr:cNvPr id="279" name="テキスト ボックス 278"/>
        <xdr:cNvSpPr txBox="1"/>
      </xdr:nvSpPr>
      <xdr:spPr>
        <a:xfrm>
          <a:off x="5384800" y="52228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0" name="直線コネクタ 279"/>
        <xdr:cNvCxnSpPr/>
      </xdr:nvCxnSpPr>
      <xdr:spPr>
        <a:xfrm>
          <a:off x="5805170" y="50419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7360" cy="259080"/>
    <xdr:sp macro="" textlink="">
      <xdr:nvSpPr>
        <xdr:cNvPr id="281" name="テキスト ボックス 280"/>
        <xdr:cNvSpPr txBox="1"/>
      </xdr:nvSpPr>
      <xdr:spPr>
        <a:xfrm>
          <a:off x="5384800" y="49034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5805170" y="47231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7360" cy="258445"/>
    <xdr:sp macro="" textlink="">
      <xdr:nvSpPr>
        <xdr:cNvPr id="283" name="テキスト ボックス 282"/>
        <xdr:cNvSpPr txBox="1"/>
      </xdr:nvSpPr>
      <xdr:spPr>
        <a:xfrm>
          <a:off x="5384800" y="458470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労働費グラフ枠"/>
        <xdr:cNvSpPr/>
      </xdr:nvSpPr>
      <xdr:spPr>
        <a:xfrm>
          <a:off x="5805170" y="47231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31</xdr:row>
      <xdr:rowOff>26035</xdr:rowOff>
    </xdr:from>
    <xdr:to xmlns:xdr="http://schemas.openxmlformats.org/drawingml/2006/spreadsheetDrawing">
      <xdr:col>54</xdr:col>
      <xdr:colOff>167005</xdr:colOff>
      <xdr:row>39</xdr:row>
      <xdr:rowOff>99060</xdr:rowOff>
    </xdr:to>
    <xdr:cxnSp macro="">
      <xdr:nvCxnSpPr>
        <xdr:cNvPr id="285" name="直線コネクタ 284"/>
        <xdr:cNvCxnSpPr/>
      </xdr:nvCxnSpPr>
      <xdr:spPr>
        <a:xfrm flipV="1">
          <a:off x="9185275" y="5226685"/>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8920" cy="258445"/>
    <xdr:sp macro="" textlink="">
      <xdr:nvSpPr>
        <xdr:cNvPr id="286" name="労働費最小値テキスト"/>
        <xdr:cNvSpPr txBox="1"/>
      </xdr:nvSpPr>
      <xdr:spPr>
        <a:xfrm>
          <a:off x="9236075" y="664464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87" name="直線コネクタ 286"/>
        <xdr:cNvCxnSpPr/>
      </xdr:nvCxnSpPr>
      <xdr:spPr>
        <a:xfrm>
          <a:off x="9119870" y="66408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144145</xdr:rowOff>
    </xdr:from>
    <xdr:ext cx="469265" cy="258445"/>
    <xdr:sp macro="" textlink="">
      <xdr:nvSpPr>
        <xdr:cNvPr id="288" name="労働費最大値テキスト"/>
        <xdr:cNvSpPr txBox="1"/>
      </xdr:nvSpPr>
      <xdr:spPr>
        <a:xfrm>
          <a:off x="9236075" y="50095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4,424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26035</xdr:rowOff>
    </xdr:from>
    <xdr:to xmlns:xdr="http://schemas.openxmlformats.org/drawingml/2006/spreadsheetDrawing">
      <xdr:col>55</xdr:col>
      <xdr:colOff>88900</xdr:colOff>
      <xdr:row>31</xdr:row>
      <xdr:rowOff>26035</xdr:rowOff>
    </xdr:to>
    <xdr:cxnSp macro="">
      <xdr:nvCxnSpPr>
        <xdr:cNvPr id="289" name="直線コネクタ 288"/>
        <xdr:cNvCxnSpPr/>
      </xdr:nvCxnSpPr>
      <xdr:spPr>
        <a:xfrm>
          <a:off x="9119870" y="52266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83185</xdr:rowOff>
    </xdr:from>
    <xdr:to xmlns:xdr="http://schemas.openxmlformats.org/drawingml/2006/spreadsheetDrawing">
      <xdr:col>55</xdr:col>
      <xdr:colOff>0</xdr:colOff>
      <xdr:row>38</xdr:row>
      <xdr:rowOff>85725</xdr:rowOff>
    </xdr:to>
    <xdr:cxnSp macro="">
      <xdr:nvCxnSpPr>
        <xdr:cNvPr id="290" name="直線コネクタ 289"/>
        <xdr:cNvCxnSpPr/>
      </xdr:nvCxnSpPr>
      <xdr:spPr>
        <a:xfrm flipV="1">
          <a:off x="8464550" y="6457315"/>
          <a:ext cx="7207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50800</xdr:rowOff>
    </xdr:from>
    <xdr:ext cx="377825" cy="258445"/>
    <xdr:sp macro="" textlink="">
      <xdr:nvSpPr>
        <xdr:cNvPr id="291" name="労働費平均値テキスト"/>
        <xdr:cNvSpPr txBox="1"/>
      </xdr:nvSpPr>
      <xdr:spPr>
        <a:xfrm>
          <a:off x="9236075" y="6424930"/>
          <a:ext cx="37782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72390</xdr:rowOff>
    </xdr:from>
    <xdr:to xmlns:xdr="http://schemas.openxmlformats.org/drawingml/2006/spreadsheetDrawing">
      <xdr:col>55</xdr:col>
      <xdr:colOff>50800</xdr:colOff>
      <xdr:row>39</xdr:row>
      <xdr:rowOff>2540</xdr:rowOff>
    </xdr:to>
    <xdr:sp macro="" textlink="">
      <xdr:nvSpPr>
        <xdr:cNvPr id="292" name="フローチャート: 判断 291"/>
        <xdr:cNvSpPr/>
      </xdr:nvSpPr>
      <xdr:spPr>
        <a:xfrm>
          <a:off x="9157970" y="644652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38</xdr:row>
      <xdr:rowOff>85725</xdr:rowOff>
    </xdr:from>
    <xdr:to xmlns:xdr="http://schemas.openxmlformats.org/drawingml/2006/spreadsheetDrawing">
      <xdr:col>50</xdr:col>
      <xdr:colOff>114300</xdr:colOff>
      <xdr:row>38</xdr:row>
      <xdr:rowOff>88265</xdr:rowOff>
    </xdr:to>
    <xdr:cxnSp macro="">
      <xdr:nvCxnSpPr>
        <xdr:cNvPr id="293" name="直線コネクタ 292"/>
        <xdr:cNvCxnSpPr/>
      </xdr:nvCxnSpPr>
      <xdr:spPr>
        <a:xfrm flipV="1">
          <a:off x="7682230" y="6459855"/>
          <a:ext cx="78232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69215</xdr:rowOff>
    </xdr:from>
    <xdr:to xmlns:xdr="http://schemas.openxmlformats.org/drawingml/2006/spreadsheetDrawing">
      <xdr:col>50</xdr:col>
      <xdr:colOff>165100</xdr:colOff>
      <xdr:row>38</xdr:row>
      <xdr:rowOff>167640</xdr:rowOff>
    </xdr:to>
    <xdr:sp macro="" textlink="">
      <xdr:nvSpPr>
        <xdr:cNvPr id="294" name="フローチャート: 判断 293"/>
        <xdr:cNvSpPr/>
      </xdr:nvSpPr>
      <xdr:spPr>
        <a:xfrm>
          <a:off x="8413750" y="64433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161925</xdr:rowOff>
    </xdr:from>
    <xdr:ext cx="378460" cy="258445"/>
    <xdr:sp macro="" textlink="">
      <xdr:nvSpPr>
        <xdr:cNvPr id="295" name="テキスト ボックス 294"/>
        <xdr:cNvSpPr txBox="1"/>
      </xdr:nvSpPr>
      <xdr:spPr>
        <a:xfrm>
          <a:off x="8298815" y="653605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88265</xdr:rowOff>
    </xdr:from>
    <xdr:to xmlns:xdr="http://schemas.openxmlformats.org/drawingml/2006/spreadsheetDrawing">
      <xdr:col>45</xdr:col>
      <xdr:colOff>167005</xdr:colOff>
      <xdr:row>38</xdr:row>
      <xdr:rowOff>89535</xdr:rowOff>
    </xdr:to>
    <xdr:cxnSp macro="">
      <xdr:nvCxnSpPr>
        <xdr:cNvPr id="296" name="直線コネクタ 295"/>
        <xdr:cNvCxnSpPr/>
      </xdr:nvCxnSpPr>
      <xdr:spPr>
        <a:xfrm flipV="1">
          <a:off x="6898005" y="6462395"/>
          <a:ext cx="7842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31115</xdr:rowOff>
    </xdr:from>
    <xdr:to xmlns:xdr="http://schemas.openxmlformats.org/drawingml/2006/spreadsheetDrawing">
      <xdr:col>46</xdr:col>
      <xdr:colOff>38100</xdr:colOff>
      <xdr:row>38</xdr:row>
      <xdr:rowOff>132715</xdr:rowOff>
    </xdr:to>
    <xdr:sp macro="" textlink="">
      <xdr:nvSpPr>
        <xdr:cNvPr id="297" name="フローチャート: 判断 296"/>
        <xdr:cNvSpPr/>
      </xdr:nvSpPr>
      <xdr:spPr>
        <a:xfrm>
          <a:off x="7642225" y="640524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167005</xdr:colOff>
      <xdr:row>36</xdr:row>
      <xdr:rowOff>149860</xdr:rowOff>
    </xdr:from>
    <xdr:ext cx="378460" cy="259080"/>
    <xdr:sp macro="" textlink="">
      <xdr:nvSpPr>
        <xdr:cNvPr id="298" name="テキスト ボックス 297"/>
        <xdr:cNvSpPr txBox="1"/>
      </xdr:nvSpPr>
      <xdr:spPr>
        <a:xfrm>
          <a:off x="7515225" y="61887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89535</xdr:rowOff>
    </xdr:from>
    <xdr:to xmlns:xdr="http://schemas.openxmlformats.org/drawingml/2006/spreadsheetDrawing">
      <xdr:col>41</xdr:col>
      <xdr:colOff>50800</xdr:colOff>
      <xdr:row>38</xdr:row>
      <xdr:rowOff>92075</xdr:rowOff>
    </xdr:to>
    <xdr:cxnSp macro="">
      <xdr:nvCxnSpPr>
        <xdr:cNvPr id="299" name="直線コネクタ 298"/>
        <xdr:cNvCxnSpPr/>
      </xdr:nvCxnSpPr>
      <xdr:spPr>
        <a:xfrm flipV="1">
          <a:off x="6126480" y="6463665"/>
          <a:ext cx="7715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149860</xdr:rowOff>
    </xdr:from>
    <xdr:to xmlns:xdr="http://schemas.openxmlformats.org/drawingml/2006/spreadsheetDrawing">
      <xdr:col>41</xdr:col>
      <xdr:colOff>101600</xdr:colOff>
      <xdr:row>38</xdr:row>
      <xdr:rowOff>80010</xdr:rowOff>
    </xdr:to>
    <xdr:sp macro="" textlink="">
      <xdr:nvSpPr>
        <xdr:cNvPr id="300" name="フローチャート: 判断 299"/>
        <xdr:cNvSpPr/>
      </xdr:nvSpPr>
      <xdr:spPr>
        <a:xfrm>
          <a:off x="6847205" y="6356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96520</xdr:rowOff>
    </xdr:from>
    <xdr:ext cx="378460" cy="259080"/>
    <xdr:sp macro="" textlink="">
      <xdr:nvSpPr>
        <xdr:cNvPr id="301" name="テキスト ボックス 300"/>
        <xdr:cNvSpPr txBox="1"/>
      </xdr:nvSpPr>
      <xdr:spPr>
        <a:xfrm>
          <a:off x="6732270" y="61353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48895</xdr:rowOff>
    </xdr:from>
    <xdr:to xmlns:xdr="http://schemas.openxmlformats.org/drawingml/2006/spreadsheetDrawing">
      <xdr:col>36</xdr:col>
      <xdr:colOff>165100</xdr:colOff>
      <xdr:row>38</xdr:row>
      <xdr:rowOff>150495</xdr:rowOff>
    </xdr:to>
    <xdr:sp macro="" textlink="">
      <xdr:nvSpPr>
        <xdr:cNvPr id="302" name="フローチャート: 判断 301"/>
        <xdr:cNvSpPr/>
      </xdr:nvSpPr>
      <xdr:spPr>
        <a:xfrm>
          <a:off x="607568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141605</xdr:rowOff>
    </xdr:from>
    <xdr:ext cx="378460" cy="258445"/>
    <xdr:sp macro="" textlink="">
      <xdr:nvSpPr>
        <xdr:cNvPr id="303" name="テキスト ボックス 302"/>
        <xdr:cNvSpPr txBox="1"/>
      </xdr:nvSpPr>
      <xdr:spPr>
        <a:xfrm>
          <a:off x="5960745" y="65157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901827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1365" cy="259080"/>
    <xdr:sp macro="" textlink="">
      <xdr:nvSpPr>
        <xdr:cNvPr id="305" name="テキスト ボックス 304"/>
        <xdr:cNvSpPr txBox="1"/>
      </xdr:nvSpPr>
      <xdr:spPr>
        <a:xfrm>
          <a:off x="8297545"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41</xdr:row>
      <xdr:rowOff>80010</xdr:rowOff>
    </xdr:from>
    <xdr:ext cx="762000" cy="259080"/>
    <xdr:sp macro="" textlink="">
      <xdr:nvSpPr>
        <xdr:cNvPr id="306" name="テキスト ボックス 305"/>
        <xdr:cNvSpPr txBox="1"/>
      </xdr:nvSpPr>
      <xdr:spPr>
        <a:xfrm>
          <a:off x="751522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07" name="テキスト ボックス 306"/>
        <xdr:cNvSpPr txBox="1"/>
      </xdr:nvSpPr>
      <xdr:spPr>
        <a:xfrm>
          <a:off x="67310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1365" cy="259080"/>
    <xdr:sp macro="" textlink="">
      <xdr:nvSpPr>
        <xdr:cNvPr id="308" name="テキスト ボックス 307"/>
        <xdr:cNvSpPr txBox="1"/>
      </xdr:nvSpPr>
      <xdr:spPr>
        <a:xfrm>
          <a:off x="5959475"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32385</xdr:rowOff>
    </xdr:from>
    <xdr:to xmlns:xdr="http://schemas.openxmlformats.org/drawingml/2006/spreadsheetDrawing">
      <xdr:col>55</xdr:col>
      <xdr:colOff>50800</xdr:colOff>
      <xdr:row>38</xdr:row>
      <xdr:rowOff>133985</xdr:rowOff>
    </xdr:to>
    <xdr:sp macro="" textlink="">
      <xdr:nvSpPr>
        <xdr:cNvPr id="309" name="楕円 308"/>
        <xdr:cNvSpPr/>
      </xdr:nvSpPr>
      <xdr:spPr>
        <a:xfrm>
          <a:off x="9157970" y="640651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55245</xdr:rowOff>
    </xdr:from>
    <xdr:ext cx="377825" cy="258445"/>
    <xdr:sp macro="" textlink="">
      <xdr:nvSpPr>
        <xdr:cNvPr id="310" name="労働費該当値テキスト"/>
        <xdr:cNvSpPr txBox="1"/>
      </xdr:nvSpPr>
      <xdr:spPr>
        <a:xfrm>
          <a:off x="9236075" y="626173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34925</xdr:rowOff>
    </xdr:from>
    <xdr:to xmlns:xdr="http://schemas.openxmlformats.org/drawingml/2006/spreadsheetDrawing">
      <xdr:col>50</xdr:col>
      <xdr:colOff>165100</xdr:colOff>
      <xdr:row>38</xdr:row>
      <xdr:rowOff>136525</xdr:rowOff>
    </xdr:to>
    <xdr:sp macro="" textlink="">
      <xdr:nvSpPr>
        <xdr:cNvPr id="311" name="楕円 310"/>
        <xdr:cNvSpPr/>
      </xdr:nvSpPr>
      <xdr:spPr>
        <a:xfrm>
          <a:off x="841375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153035</xdr:rowOff>
    </xdr:from>
    <xdr:ext cx="378460" cy="259080"/>
    <xdr:sp macro="" textlink="">
      <xdr:nvSpPr>
        <xdr:cNvPr id="312" name="テキスト ボックス 311"/>
        <xdr:cNvSpPr txBox="1"/>
      </xdr:nvSpPr>
      <xdr:spPr>
        <a:xfrm>
          <a:off x="8298815" y="61918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37465</xdr:rowOff>
    </xdr:from>
    <xdr:to xmlns:xdr="http://schemas.openxmlformats.org/drawingml/2006/spreadsheetDrawing">
      <xdr:col>46</xdr:col>
      <xdr:colOff>38100</xdr:colOff>
      <xdr:row>38</xdr:row>
      <xdr:rowOff>139065</xdr:rowOff>
    </xdr:to>
    <xdr:sp macro="" textlink="">
      <xdr:nvSpPr>
        <xdr:cNvPr id="313" name="楕円 312"/>
        <xdr:cNvSpPr/>
      </xdr:nvSpPr>
      <xdr:spPr>
        <a:xfrm>
          <a:off x="7642225" y="641159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167005</xdr:colOff>
      <xdr:row>38</xdr:row>
      <xdr:rowOff>130175</xdr:rowOff>
    </xdr:from>
    <xdr:ext cx="378460" cy="258445"/>
    <xdr:sp macro="" textlink="">
      <xdr:nvSpPr>
        <xdr:cNvPr id="314" name="テキスト ボックス 313"/>
        <xdr:cNvSpPr txBox="1"/>
      </xdr:nvSpPr>
      <xdr:spPr>
        <a:xfrm>
          <a:off x="7515225" y="65043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38735</xdr:rowOff>
    </xdr:from>
    <xdr:to xmlns:xdr="http://schemas.openxmlformats.org/drawingml/2006/spreadsheetDrawing">
      <xdr:col>41</xdr:col>
      <xdr:colOff>101600</xdr:colOff>
      <xdr:row>38</xdr:row>
      <xdr:rowOff>140335</xdr:rowOff>
    </xdr:to>
    <xdr:sp macro="" textlink="">
      <xdr:nvSpPr>
        <xdr:cNvPr id="315" name="楕円 314"/>
        <xdr:cNvSpPr/>
      </xdr:nvSpPr>
      <xdr:spPr>
        <a:xfrm>
          <a:off x="6847205"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131445</xdr:rowOff>
    </xdr:from>
    <xdr:ext cx="378460" cy="259080"/>
    <xdr:sp macro="" textlink="">
      <xdr:nvSpPr>
        <xdr:cNvPr id="316" name="テキスト ボックス 315"/>
        <xdr:cNvSpPr txBox="1"/>
      </xdr:nvSpPr>
      <xdr:spPr>
        <a:xfrm>
          <a:off x="6732270" y="65055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41275</xdr:rowOff>
    </xdr:from>
    <xdr:to xmlns:xdr="http://schemas.openxmlformats.org/drawingml/2006/spreadsheetDrawing">
      <xdr:col>36</xdr:col>
      <xdr:colOff>165100</xdr:colOff>
      <xdr:row>38</xdr:row>
      <xdr:rowOff>142875</xdr:rowOff>
    </xdr:to>
    <xdr:sp macro="" textlink="">
      <xdr:nvSpPr>
        <xdr:cNvPr id="317" name="楕円 316"/>
        <xdr:cNvSpPr/>
      </xdr:nvSpPr>
      <xdr:spPr>
        <a:xfrm>
          <a:off x="607568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159385</xdr:rowOff>
    </xdr:from>
    <xdr:ext cx="378460" cy="258445"/>
    <xdr:sp macro="" textlink="">
      <xdr:nvSpPr>
        <xdr:cNvPr id="318" name="テキスト ボックス 317"/>
        <xdr:cNvSpPr txBox="1"/>
      </xdr:nvSpPr>
      <xdr:spPr>
        <a:xfrm>
          <a:off x="5960745" y="61982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5805170" y="72694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140335</xdr:rowOff>
    </xdr:to>
    <xdr:sp macro="" textlink="">
      <xdr:nvSpPr>
        <xdr:cNvPr id="320" name="正方形/長方形 319"/>
        <xdr:cNvSpPr/>
      </xdr:nvSpPr>
      <xdr:spPr>
        <a:xfrm>
          <a:off x="590867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590867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140335</xdr:rowOff>
    </xdr:to>
    <xdr:sp macro="" textlink="">
      <xdr:nvSpPr>
        <xdr:cNvPr id="322" name="正方形/長方形 321"/>
        <xdr:cNvSpPr/>
      </xdr:nvSpPr>
      <xdr:spPr>
        <a:xfrm>
          <a:off x="680720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680720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140335</xdr:rowOff>
    </xdr:to>
    <xdr:sp macro="" textlink="">
      <xdr:nvSpPr>
        <xdr:cNvPr id="324" name="正方形/長方形 323"/>
        <xdr:cNvSpPr/>
      </xdr:nvSpPr>
      <xdr:spPr>
        <a:xfrm>
          <a:off x="780923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780923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5805170" y="80759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885" cy="225425"/>
    <xdr:sp macro="" textlink="">
      <xdr:nvSpPr>
        <xdr:cNvPr id="327" name="テキスト ボックス 326"/>
        <xdr:cNvSpPr txBox="1"/>
      </xdr:nvSpPr>
      <xdr:spPr>
        <a:xfrm>
          <a:off x="576707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5805170" y="103124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9" name="直線コネクタ 328"/>
        <xdr:cNvCxnSpPr/>
      </xdr:nvCxnSpPr>
      <xdr:spPr>
        <a:xfrm>
          <a:off x="5805170" y="993902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8445"/>
    <xdr:sp macro="" textlink="">
      <xdr:nvSpPr>
        <xdr:cNvPr id="330" name="テキスト ボックス 329"/>
        <xdr:cNvSpPr txBox="1"/>
      </xdr:nvSpPr>
      <xdr:spPr>
        <a:xfrm>
          <a:off x="5579745" y="98005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1" name="直線コネクタ 330"/>
        <xdr:cNvCxnSpPr/>
      </xdr:nvCxnSpPr>
      <xdr:spPr>
        <a:xfrm>
          <a:off x="5805170" y="956564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8445"/>
    <xdr:sp macro="" textlink="">
      <xdr:nvSpPr>
        <xdr:cNvPr id="332" name="テキスト ボックス 331"/>
        <xdr:cNvSpPr txBox="1"/>
      </xdr:nvSpPr>
      <xdr:spPr>
        <a:xfrm>
          <a:off x="5344160" y="94272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140335</xdr:rowOff>
    </xdr:from>
    <xdr:to xmlns:xdr="http://schemas.openxmlformats.org/drawingml/2006/spreadsheetDrawing">
      <xdr:col>59</xdr:col>
      <xdr:colOff>50800</xdr:colOff>
      <xdr:row>54</xdr:row>
      <xdr:rowOff>140335</xdr:rowOff>
    </xdr:to>
    <xdr:cxnSp macro="">
      <xdr:nvCxnSpPr>
        <xdr:cNvPr id="333" name="直線コネクタ 332"/>
        <xdr:cNvCxnSpPr/>
      </xdr:nvCxnSpPr>
      <xdr:spPr>
        <a:xfrm>
          <a:off x="5805170" y="91967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167640</xdr:rowOff>
    </xdr:from>
    <xdr:ext cx="531495" cy="259080"/>
    <xdr:sp macro="" textlink="">
      <xdr:nvSpPr>
        <xdr:cNvPr id="334" name="テキスト ボックス 333"/>
        <xdr:cNvSpPr txBox="1"/>
      </xdr:nvSpPr>
      <xdr:spPr>
        <a:xfrm>
          <a:off x="5344160" y="9056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5" name="直線コネクタ 334"/>
        <xdr:cNvCxnSpPr/>
      </xdr:nvCxnSpPr>
      <xdr:spPr>
        <a:xfrm>
          <a:off x="5805170" y="882269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6" name="テキスト ボックス 335"/>
        <xdr:cNvSpPr txBox="1"/>
      </xdr:nvSpPr>
      <xdr:spPr>
        <a:xfrm>
          <a:off x="5344160" y="8684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7" name="直線コネクタ 336"/>
        <xdr:cNvCxnSpPr/>
      </xdr:nvCxnSpPr>
      <xdr:spPr>
        <a:xfrm>
          <a:off x="5805170" y="844931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4995" cy="258445"/>
    <xdr:sp macro="" textlink="">
      <xdr:nvSpPr>
        <xdr:cNvPr id="338" name="テキスト ボックス 337"/>
        <xdr:cNvSpPr txBox="1"/>
      </xdr:nvSpPr>
      <xdr:spPr>
        <a:xfrm>
          <a:off x="5280025" y="83108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5805170" y="80759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0" name="テキスト ボックス 339"/>
        <xdr:cNvSpPr txBox="1"/>
      </xdr:nvSpPr>
      <xdr:spPr>
        <a:xfrm>
          <a:off x="5280025" y="79375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農林水産業費グラフ枠"/>
        <xdr:cNvSpPr/>
      </xdr:nvSpPr>
      <xdr:spPr>
        <a:xfrm>
          <a:off x="5805170" y="80759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50</xdr:row>
      <xdr:rowOff>73660</xdr:rowOff>
    </xdr:from>
    <xdr:to xmlns:xdr="http://schemas.openxmlformats.org/drawingml/2006/spreadsheetDrawing">
      <xdr:col>54</xdr:col>
      <xdr:colOff>167005</xdr:colOff>
      <xdr:row>59</xdr:row>
      <xdr:rowOff>31750</xdr:rowOff>
    </xdr:to>
    <xdr:cxnSp macro="">
      <xdr:nvCxnSpPr>
        <xdr:cNvPr id="342" name="直線コネクタ 341"/>
        <xdr:cNvCxnSpPr/>
      </xdr:nvCxnSpPr>
      <xdr:spPr>
        <a:xfrm flipV="1">
          <a:off x="9185275" y="845947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35560</xdr:rowOff>
    </xdr:from>
    <xdr:ext cx="377825" cy="258445"/>
    <xdr:sp macro="" textlink="">
      <xdr:nvSpPr>
        <xdr:cNvPr id="343" name="農林水産業費最小値テキスト"/>
        <xdr:cNvSpPr txBox="1"/>
      </xdr:nvSpPr>
      <xdr:spPr>
        <a:xfrm>
          <a:off x="9236075" y="993013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31750</xdr:rowOff>
    </xdr:from>
    <xdr:to xmlns:xdr="http://schemas.openxmlformats.org/drawingml/2006/spreadsheetDrawing">
      <xdr:col>55</xdr:col>
      <xdr:colOff>88900</xdr:colOff>
      <xdr:row>59</xdr:row>
      <xdr:rowOff>31750</xdr:rowOff>
    </xdr:to>
    <xdr:cxnSp macro="">
      <xdr:nvCxnSpPr>
        <xdr:cNvPr id="344" name="直線コネクタ 343"/>
        <xdr:cNvCxnSpPr/>
      </xdr:nvCxnSpPr>
      <xdr:spPr>
        <a:xfrm>
          <a:off x="9119870" y="99263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20320</xdr:rowOff>
    </xdr:from>
    <xdr:ext cx="598170" cy="259080"/>
    <xdr:sp macro="" textlink="">
      <xdr:nvSpPr>
        <xdr:cNvPr id="345" name="農林水産業費最大値テキスト"/>
        <xdr:cNvSpPr txBox="1"/>
      </xdr:nvSpPr>
      <xdr:spPr>
        <a:xfrm>
          <a:off x="9236075" y="82384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119,209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73660</xdr:rowOff>
    </xdr:from>
    <xdr:to xmlns:xdr="http://schemas.openxmlformats.org/drawingml/2006/spreadsheetDrawing">
      <xdr:col>55</xdr:col>
      <xdr:colOff>88900</xdr:colOff>
      <xdr:row>50</xdr:row>
      <xdr:rowOff>73660</xdr:rowOff>
    </xdr:to>
    <xdr:cxnSp macro="">
      <xdr:nvCxnSpPr>
        <xdr:cNvPr id="346" name="直線コネクタ 345"/>
        <xdr:cNvCxnSpPr/>
      </xdr:nvCxnSpPr>
      <xdr:spPr>
        <a:xfrm>
          <a:off x="9119870" y="845947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164465</xdr:rowOff>
    </xdr:from>
    <xdr:to xmlns:xdr="http://schemas.openxmlformats.org/drawingml/2006/spreadsheetDrawing">
      <xdr:col>55</xdr:col>
      <xdr:colOff>0</xdr:colOff>
      <xdr:row>58</xdr:row>
      <xdr:rowOff>28575</xdr:rowOff>
    </xdr:to>
    <xdr:cxnSp macro="">
      <xdr:nvCxnSpPr>
        <xdr:cNvPr id="347" name="直線コネクタ 346"/>
        <xdr:cNvCxnSpPr/>
      </xdr:nvCxnSpPr>
      <xdr:spPr>
        <a:xfrm flipV="1">
          <a:off x="8464550" y="9723755"/>
          <a:ext cx="72072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133985</xdr:rowOff>
    </xdr:from>
    <xdr:ext cx="534035" cy="259080"/>
    <xdr:sp macro="" textlink="">
      <xdr:nvSpPr>
        <xdr:cNvPr id="348" name="農林水産業費平均値テキスト"/>
        <xdr:cNvSpPr txBox="1"/>
      </xdr:nvSpPr>
      <xdr:spPr>
        <a:xfrm>
          <a:off x="9236075" y="935799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111125</xdr:rowOff>
    </xdr:from>
    <xdr:to xmlns:xdr="http://schemas.openxmlformats.org/drawingml/2006/spreadsheetDrawing">
      <xdr:col>55</xdr:col>
      <xdr:colOff>50800</xdr:colOff>
      <xdr:row>57</xdr:row>
      <xdr:rowOff>41275</xdr:rowOff>
    </xdr:to>
    <xdr:sp macro="" textlink="">
      <xdr:nvSpPr>
        <xdr:cNvPr id="349" name="フローチャート: 判断 348"/>
        <xdr:cNvSpPr/>
      </xdr:nvSpPr>
      <xdr:spPr>
        <a:xfrm>
          <a:off x="9157970" y="950277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58</xdr:row>
      <xdr:rowOff>28575</xdr:rowOff>
    </xdr:from>
    <xdr:to xmlns:xdr="http://schemas.openxmlformats.org/drawingml/2006/spreadsheetDrawing">
      <xdr:col>50</xdr:col>
      <xdr:colOff>114300</xdr:colOff>
      <xdr:row>58</xdr:row>
      <xdr:rowOff>45085</xdr:rowOff>
    </xdr:to>
    <xdr:cxnSp macro="">
      <xdr:nvCxnSpPr>
        <xdr:cNvPr id="350" name="直線コネクタ 349"/>
        <xdr:cNvCxnSpPr/>
      </xdr:nvCxnSpPr>
      <xdr:spPr>
        <a:xfrm flipV="1">
          <a:off x="7682230" y="9755505"/>
          <a:ext cx="78232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117475</xdr:rowOff>
    </xdr:from>
    <xdr:to xmlns:xdr="http://schemas.openxmlformats.org/drawingml/2006/spreadsheetDrawing">
      <xdr:col>50</xdr:col>
      <xdr:colOff>165100</xdr:colOff>
      <xdr:row>57</xdr:row>
      <xdr:rowOff>47625</xdr:rowOff>
    </xdr:to>
    <xdr:sp macro="" textlink="">
      <xdr:nvSpPr>
        <xdr:cNvPr id="351" name="フローチャート: 判断 350"/>
        <xdr:cNvSpPr/>
      </xdr:nvSpPr>
      <xdr:spPr>
        <a:xfrm>
          <a:off x="8413750" y="9509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64135</xdr:rowOff>
    </xdr:from>
    <xdr:ext cx="534035" cy="259080"/>
    <xdr:sp macro="" textlink="">
      <xdr:nvSpPr>
        <xdr:cNvPr id="352" name="テキスト ボックス 351"/>
        <xdr:cNvSpPr txBox="1"/>
      </xdr:nvSpPr>
      <xdr:spPr>
        <a:xfrm>
          <a:off x="8220710" y="9288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145415</xdr:rowOff>
    </xdr:from>
    <xdr:to xmlns:xdr="http://schemas.openxmlformats.org/drawingml/2006/spreadsheetDrawing">
      <xdr:col>45</xdr:col>
      <xdr:colOff>167005</xdr:colOff>
      <xdr:row>58</xdr:row>
      <xdr:rowOff>45085</xdr:rowOff>
    </xdr:to>
    <xdr:cxnSp macro="">
      <xdr:nvCxnSpPr>
        <xdr:cNvPr id="353" name="直線コネクタ 352"/>
        <xdr:cNvCxnSpPr/>
      </xdr:nvCxnSpPr>
      <xdr:spPr>
        <a:xfrm>
          <a:off x="6898005" y="9704705"/>
          <a:ext cx="784225"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110490</xdr:rowOff>
    </xdr:from>
    <xdr:to xmlns:xdr="http://schemas.openxmlformats.org/drawingml/2006/spreadsheetDrawing">
      <xdr:col>46</xdr:col>
      <xdr:colOff>38100</xdr:colOff>
      <xdr:row>57</xdr:row>
      <xdr:rowOff>40640</xdr:rowOff>
    </xdr:to>
    <xdr:sp macro="" textlink="">
      <xdr:nvSpPr>
        <xdr:cNvPr id="354" name="フローチャート: 判断 353"/>
        <xdr:cNvSpPr/>
      </xdr:nvSpPr>
      <xdr:spPr>
        <a:xfrm>
          <a:off x="7642225" y="950214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57150</xdr:rowOff>
    </xdr:from>
    <xdr:ext cx="534035" cy="259080"/>
    <xdr:sp macro="" textlink="">
      <xdr:nvSpPr>
        <xdr:cNvPr id="355" name="テキスト ボックス 354"/>
        <xdr:cNvSpPr txBox="1"/>
      </xdr:nvSpPr>
      <xdr:spPr>
        <a:xfrm>
          <a:off x="7449185" y="9281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145415</xdr:rowOff>
    </xdr:from>
    <xdr:to xmlns:xdr="http://schemas.openxmlformats.org/drawingml/2006/spreadsheetDrawing">
      <xdr:col>41</xdr:col>
      <xdr:colOff>50800</xdr:colOff>
      <xdr:row>58</xdr:row>
      <xdr:rowOff>20955</xdr:rowOff>
    </xdr:to>
    <xdr:cxnSp macro="">
      <xdr:nvCxnSpPr>
        <xdr:cNvPr id="356" name="直線コネクタ 355"/>
        <xdr:cNvCxnSpPr/>
      </xdr:nvCxnSpPr>
      <xdr:spPr>
        <a:xfrm flipV="1">
          <a:off x="6126480" y="9704705"/>
          <a:ext cx="771525"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123825</xdr:rowOff>
    </xdr:from>
    <xdr:to xmlns:xdr="http://schemas.openxmlformats.org/drawingml/2006/spreadsheetDrawing">
      <xdr:col>41</xdr:col>
      <xdr:colOff>101600</xdr:colOff>
      <xdr:row>57</xdr:row>
      <xdr:rowOff>53975</xdr:rowOff>
    </xdr:to>
    <xdr:sp macro="" textlink="">
      <xdr:nvSpPr>
        <xdr:cNvPr id="357" name="フローチャート: 判断 356"/>
        <xdr:cNvSpPr/>
      </xdr:nvSpPr>
      <xdr:spPr>
        <a:xfrm>
          <a:off x="6847205" y="9515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70485</xdr:rowOff>
    </xdr:from>
    <xdr:ext cx="534035" cy="258445"/>
    <xdr:sp macro="" textlink="">
      <xdr:nvSpPr>
        <xdr:cNvPr id="358" name="テキスト ボックス 357"/>
        <xdr:cNvSpPr txBox="1"/>
      </xdr:nvSpPr>
      <xdr:spPr>
        <a:xfrm>
          <a:off x="6677660" y="92944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86995</xdr:rowOff>
    </xdr:from>
    <xdr:to xmlns:xdr="http://schemas.openxmlformats.org/drawingml/2006/spreadsheetDrawing">
      <xdr:col>36</xdr:col>
      <xdr:colOff>165100</xdr:colOff>
      <xdr:row>57</xdr:row>
      <xdr:rowOff>17145</xdr:rowOff>
    </xdr:to>
    <xdr:sp macro="" textlink="">
      <xdr:nvSpPr>
        <xdr:cNvPr id="359" name="フローチャート: 判断 358"/>
        <xdr:cNvSpPr/>
      </xdr:nvSpPr>
      <xdr:spPr>
        <a:xfrm>
          <a:off x="6075680" y="9478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33655</xdr:rowOff>
    </xdr:from>
    <xdr:ext cx="534035" cy="258445"/>
    <xdr:sp macro="" textlink="">
      <xdr:nvSpPr>
        <xdr:cNvPr id="360" name="テキスト ボックス 359"/>
        <xdr:cNvSpPr txBox="1"/>
      </xdr:nvSpPr>
      <xdr:spPr>
        <a:xfrm>
          <a:off x="5882640" y="92576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901827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1365" cy="259080"/>
    <xdr:sp macro="" textlink="">
      <xdr:nvSpPr>
        <xdr:cNvPr id="362" name="テキスト ボックス 361"/>
        <xdr:cNvSpPr txBox="1"/>
      </xdr:nvSpPr>
      <xdr:spPr>
        <a:xfrm>
          <a:off x="8297545"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61</xdr:row>
      <xdr:rowOff>80010</xdr:rowOff>
    </xdr:from>
    <xdr:ext cx="762000" cy="259080"/>
    <xdr:sp macro="" textlink="">
      <xdr:nvSpPr>
        <xdr:cNvPr id="363" name="テキスト ボックス 362"/>
        <xdr:cNvSpPr txBox="1"/>
      </xdr:nvSpPr>
      <xdr:spPr>
        <a:xfrm>
          <a:off x="751522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64" name="テキスト ボックス 363"/>
        <xdr:cNvSpPr txBox="1"/>
      </xdr:nvSpPr>
      <xdr:spPr>
        <a:xfrm>
          <a:off x="67310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1365" cy="259080"/>
    <xdr:sp macro="" textlink="">
      <xdr:nvSpPr>
        <xdr:cNvPr id="365" name="テキスト ボックス 364"/>
        <xdr:cNvSpPr txBox="1"/>
      </xdr:nvSpPr>
      <xdr:spPr>
        <a:xfrm>
          <a:off x="5959475"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113665</xdr:rowOff>
    </xdr:from>
    <xdr:to xmlns:xdr="http://schemas.openxmlformats.org/drawingml/2006/spreadsheetDrawing">
      <xdr:col>55</xdr:col>
      <xdr:colOff>50800</xdr:colOff>
      <xdr:row>58</xdr:row>
      <xdr:rowOff>43815</xdr:rowOff>
    </xdr:to>
    <xdr:sp macro="" textlink="">
      <xdr:nvSpPr>
        <xdr:cNvPr id="366" name="楕円 365"/>
        <xdr:cNvSpPr/>
      </xdr:nvSpPr>
      <xdr:spPr>
        <a:xfrm>
          <a:off x="9157970" y="967295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92075</xdr:rowOff>
    </xdr:from>
    <xdr:ext cx="534035" cy="258445"/>
    <xdr:sp macro="" textlink="">
      <xdr:nvSpPr>
        <xdr:cNvPr id="367" name="農林水産業費該当値テキスト"/>
        <xdr:cNvSpPr txBox="1"/>
      </xdr:nvSpPr>
      <xdr:spPr>
        <a:xfrm>
          <a:off x="9236075" y="96513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148590</xdr:rowOff>
    </xdr:from>
    <xdr:to xmlns:xdr="http://schemas.openxmlformats.org/drawingml/2006/spreadsheetDrawing">
      <xdr:col>50</xdr:col>
      <xdr:colOff>165100</xdr:colOff>
      <xdr:row>58</xdr:row>
      <xdr:rowOff>78740</xdr:rowOff>
    </xdr:to>
    <xdr:sp macro="" textlink="">
      <xdr:nvSpPr>
        <xdr:cNvPr id="368" name="楕円 367"/>
        <xdr:cNvSpPr/>
      </xdr:nvSpPr>
      <xdr:spPr>
        <a:xfrm>
          <a:off x="8413750" y="9707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69850</xdr:rowOff>
    </xdr:from>
    <xdr:ext cx="534035" cy="258445"/>
    <xdr:sp macro="" textlink="">
      <xdr:nvSpPr>
        <xdr:cNvPr id="369" name="テキスト ボックス 368"/>
        <xdr:cNvSpPr txBox="1"/>
      </xdr:nvSpPr>
      <xdr:spPr>
        <a:xfrm>
          <a:off x="8220710" y="97967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165735</xdr:rowOff>
    </xdr:from>
    <xdr:to xmlns:xdr="http://schemas.openxmlformats.org/drawingml/2006/spreadsheetDrawing">
      <xdr:col>46</xdr:col>
      <xdr:colOff>38100</xdr:colOff>
      <xdr:row>58</xdr:row>
      <xdr:rowOff>95885</xdr:rowOff>
    </xdr:to>
    <xdr:sp macro="" textlink="">
      <xdr:nvSpPr>
        <xdr:cNvPr id="370" name="楕円 369"/>
        <xdr:cNvSpPr/>
      </xdr:nvSpPr>
      <xdr:spPr>
        <a:xfrm>
          <a:off x="7642225" y="972502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86995</xdr:rowOff>
    </xdr:from>
    <xdr:ext cx="534035" cy="258445"/>
    <xdr:sp macro="" textlink="">
      <xdr:nvSpPr>
        <xdr:cNvPr id="371" name="テキスト ボックス 370"/>
        <xdr:cNvSpPr txBox="1"/>
      </xdr:nvSpPr>
      <xdr:spPr>
        <a:xfrm>
          <a:off x="7449185" y="9813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94615</xdr:rowOff>
    </xdr:from>
    <xdr:to xmlns:xdr="http://schemas.openxmlformats.org/drawingml/2006/spreadsheetDrawing">
      <xdr:col>41</xdr:col>
      <xdr:colOff>101600</xdr:colOff>
      <xdr:row>58</xdr:row>
      <xdr:rowOff>24765</xdr:rowOff>
    </xdr:to>
    <xdr:sp macro="" textlink="">
      <xdr:nvSpPr>
        <xdr:cNvPr id="372" name="楕円 371"/>
        <xdr:cNvSpPr/>
      </xdr:nvSpPr>
      <xdr:spPr>
        <a:xfrm>
          <a:off x="6847205" y="9653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16510</xdr:rowOff>
    </xdr:from>
    <xdr:ext cx="534035" cy="258445"/>
    <xdr:sp macro="" textlink="">
      <xdr:nvSpPr>
        <xdr:cNvPr id="373" name="テキスト ボックス 372"/>
        <xdr:cNvSpPr txBox="1"/>
      </xdr:nvSpPr>
      <xdr:spPr>
        <a:xfrm>
          <a:off x="6677660" y="97434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141605</xdr:rowOff>
    </xdr:from>
    <xdr:to xmlns:xdr="http://schemas.openxmlformats.org/drawingml/2006/spreadsheetDrawing">
      <xdr:col>36</xdr:col>
      <xdr:colOff>165100</xdr:colOff>
      <xdr:row>58</xdr:row>
      <xdr:rowOff>71755</xdr:rowOff>
    </xdr:to>
    <xdr:sp macro="" textlink="">
      <xdr:nvSpPr>
        <xdr:cNvPr id="374" name="楕円 373"/>
        <xdr:cNvSpPr/>
      </xdr:nvSpPr>
      <xdr:spPr>
        <a:xfrm>
          <a:off x="6075680" y="9700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62865</xdr:rowOff>
    </xdr:from>
    <xdr:ext cx="534035" cy="259080"/>
    <xdr:sp macro="" textlink="">
      <xdr:nvSpPr>
        <xdr:cNvPr id="375" name="テキスト ボックス 374"/>
        <xdr:cNvSpPr txBox="1"/>
      </xdr:nvSpPr>
      <xdr:spPr>
        <a:xfrm>
          <a:off x="5882640" y="9789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5805170" y="106222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140335</xdr:rowOff>
    </xdr:to>
    <xdr:sp macro="" textlink="">
      <xdr:nvSpPr>
        <xdr:cNvPr id="377" name="正方形/長方形 376"/>
        <xdr:cNvSpPr/>
      </xdr:nvSpPr>
      <xdr:spPr>
        <a:xfrm>
          <a:off x="590867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590867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140335</xdr:rowOff>
    </xdr:to>
    <xdr:sp macro="" textlink="">
      <xdr:nvSpPr>
        <xdr:cNvPr id="379" name="正方形/長方形 378"/>
        <xdr:cNvSpPr/>
      </xdr:nvSpPr>
      <xdr:spPr>
        <a:xfrm>
          <a:off x="680720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680720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140335</xdr:rowOff>
    </xdr:to>
    <xdr:sp macro="" textlink="">
      <xdr:nvSpPr>
        <xdr:cNvPr id="381" name="正方形/長方形 380"/>
        <xdr:cNvSpPr/>
      </xdr:nvSpPr>
      <xdr:spPr>
        <a:xfrm>
          <a:off x="780923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780923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5805170" y="114287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885" cy="225425"/>
    <xdr:sp macro="" textlink="">
      <xdr:nvSpPr>
        <xdr:cNvPr id="384" name="テキスト ボックス 383"/>
        <xdr:cNvSpPr txBox="1"/>
      </xdr:nvSpPr>
      <xdr:spPr>
        <a:xfrm>
          <a:off x="5767070"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5805170" y="136652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5805170" y="1329182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8445"/>
    <xdr:sp macro="" textlink="">
      <xdr:nvSpPr>
        <xdr:cNvPr id="387" name="テキスト ボックス 386"/>
        <xdr:cNvSpPr txBox="1"/>
      </xdr:nvSpPr>
      <xdr:spPr>
        <a:xfrm>
          <a:off x="5579745" y="131533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5805170" y="1291844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4995" cy="258445"/>
    <xdr:sp macro="" textlink="">
      <xdr:nvSpPr>
        <xdr:cNvPr id="389" name="テキスト ボックス 388"/>
        <xdr:cNvSpPr txBox="1"/>
      </xdr:nvSpPr>
      <xdr:spPr>
        <a:xfrm>
          <a:off x="5280025" y="12780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140335</xdr:rowOff>
    </xdr:from>
    <xdr:to xmlns:xdr="http://schemas.openxmlformats.org/drawingml/2006/spreadsheetDrawing">
      <xdr:col>59</xdr:col>
      <xdr:colOff>50800</xdr:colOff>
      <xdr:row>74</xdr:row>
      <xdr:rowOff>140335</xdr:rowOff>
    </xdr:to>
    <xdr:cxnSp macro="">
      <xdr:nvCxnSpPr>
        <xdr:cNvPr id="390" name="直線コネクタ 389"/>
        <xdr:cNvCxnSpPr/>
      </xdr:nvCxnSpPr>
      <xdr:spPr>
        <a:xfrm>
          <a:off x="5805170" y="125495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167640</xdr:rowOff>
    </xdr:from>
    <xdr:ext cx="594995" cy="259080"/>
    <xdr:sp macro="" textlink="">
      <xdr:nvSpPr>
        <xdr:cNvPr id="391" name="テキスト ボックス 390"/>
        <xdr:cNvSpPr txBox="1"/>
      </xdr:nvSpPr>
      <xdr:spPr>
        <a:xfrm>
          <a:off x="5280025" y="124091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5805170" y="1217549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4995" cy="259080"/>
    <xdr:sp macro="" textlink="">
      <xdr:nvSpPr>
        <xdr:cNvPr id="393" name="テキスト ボックス 392"/>
        <xdr:cNvSpPr txBox="1"/>
      </xdr:nvSpPr>
      <xdr:spPr>
        <a:xfrm>
          <a:off x="5280025" y="120370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5805170" y="1180211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4995" cy="258445"/>
    <xdr:sp macro="" textlink="">
      <xdr:nvSpPr>
        <xdr:cNvPr id="395" name="テキスト ボックス 394"/>
        <xdr:cNvSpPr txBox="1"/>
      </xdr:nvSpPr>
      <xdr:spPr>
        <a:xfrm>
          <a:off x="5280025" y="116636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5805170" y="114287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7" name="テキスト ボックス 396"/>
        <xdr:cNvSpPr txBox="1"/>
      </xdr:nvSpPr>
      <xdr:spPr>
        <a:xfrm>
          <a:off x="5280025" y="112903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商工費グラフ枠"/>
        <xdr:cNvSpPr/>
      </xdr:nvSpPr>
      <xdr:spPr>
        <a:xfrm>
          <a:off x="5805170" y="114287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70</xdr:row>
      <xdr:rowOff>113665</xdr:rowOff>
    </xdr:from>
    <xdr:to xmlns:xdr="http://schemas.openxmlformats.org/drawingml/2006/spreadsheetDrawing">
      <xdr:col>54</xdr:col>
      <xdr:colOff>167005</xdr:colOff>
      <xdr:row>79</xdr:row>
      <xdr:rowOff>37465</xdr:rowOff>
    </xdr:to>
    <xdr:cxnSp macro="">
      <xdr:nvCxnSpPr>
        <xdr:cNvPr id="399" name="直線コネクタ 398"/>
        <xdr:cNvCxnSpPr/>
      </xdr:nvCxnSpPr>
      <xdr:spPr>
        <a:xfrm flipV="1">
          <a:off x="9185275" y="11852275"/>
          <a:ext cx="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41275</xdr:rowOff>
    </xdr:from>
    <xdr:ext cx="469265" cy="259080"/>
    <xdr:sp macro="" textlink="">
      <xdr:nvSpPr>
        <xdr:cNvPr id="400" name="商工費最小値テキスト"/>
        <xdr:cNvSpPr txBox="1"/>
      </xdr:nvSpPr>
      <xdr:spPr>
        <a:xfrm>
          <a:off x="9236075" y="132886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37465</xdr:rowOff>
    </xdr:from>
    <xdr:to xmlns:xdr="http://schemas.openxmlformats.org/drawingml/2006/spreadsheetDrawing">
      <xdr:col>55</xdr:col>
      <xdr:colOff>88900</xdr:colOff>
      <xdr:row>79</xdr:row>
      <xdr:rowOff>37465</xdr:rowOff>
    </xdr:to>
    <xdr:cxnSp macro="">
      <xdr:nvCxnSpPr>
        <xdr:cNvPr id="401" name="直線コネクタ 400"/>
        <xdr:cNvCxnSpPr/>
      </xdr:nvCxnSpPr>
      <xdr:spPr>
        <a:xfrm>
          <a:off x="9119870" y="1328483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60325</xdr:rowOff>
    </xdr:from>
    <xdr:ext cx="598170" cy="259080"/>
    <xdr:sp macro="" textlink="">
      <xdr:nvSpPr>
        <xdr:cNvPr id="402" name="商工費最大値テキスト"/>
        <xdr:cNvSpPr txBox="1"/>
      </xdr:nvSpPr>
      <xdr:spPr>
        <a:xfrm>
          <a:off x="9236075" y="116312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386,849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113665</xdr:rowOff>
    </xdr:from>
    <xdr:to xmlns:xdr="http://schemas.openxmlformats.org/drawingml/2006/spreadsheetDrawing">
      <xdr:col>55</xdr:col>
      <xdr:colOff>88900</xdr:colOff>
      <xdr:row>70</xdr:row>
      <xdr:rowOff>113665</xdr:rowOff>
    </xdr:to>
    <xdr:cxnSp macro="">
      <xdr:nvCxnSpPr>
        <xdr:cNvPr id="403" name="直線コネクタ 402"/>
        <xdr:cNvCxnSpPr/>
      </xdr:nvCxnSpPr>
      <xdr:spPr>
        <a:xfrm>
          <a:off x="9119870" y="1185227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156845</xdr:rowOff>
    </xdr:from>
    <xdr:to xmlns:xdr="http://schemas.openxmlformats.org/drawingml/2006/spreadsheetDrawing">
      <xdr:col>55</xdr:col>
      <xdr:colOff>0</xdr:colOff>
      <xdr:row>78</xdr:row>
      <xdr:rowOff>158750</xdr:rowOff>
    </xdr:to>
    <xdr:cxnSp macro="">
      <xdr:nvCxnSpPr>
        <xdr:cNvPr id="404" name="直線コネクタ 403"/>
        <xdr:cNvCxnSpPr/>
      </xdr:nvCxnSpPr>
      <xdr:spPr>
        <a:xfrm>
          <a:off x="8464550" y="13236575"/>
          <a:ext cx="7207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116205</xdr:rowOff>
    </xdr:from>
    <xdr:ext cx="534035" cy="259080"/>
    <xdr:sp macro="" textlink="">
      <xdr:nvSpPr>
        <xdr:cNvPr id="405" name="商工費平均値テキスト"/>
        <xdr:cNvSpPr txBox="1"/>
      </xdr:nvSpPr>
      <xdr:spPr>
        <a:xfrm>
          <a:off x="9236075" y="1302829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93345</xdr:rowOff>
    </xdr:from>
    <xdr:to xmlns:xdr="http://schemas.openxmlformats.org/drawingml/2006/spreadsheetDrawing">
      <xdr:col>55</xdr:col>
      <xdr:colOff>50800</xdr:colOff>
      <xdr:row>79</xdr:row>
      <xdr:rowOff>23495</xdr:rowOff>
    </xdr:to>
    <xdr:sp macro="" textlink="">
      <xdr:nvSpPr>
        <xdr:cNvPr id="406" name="フローチャート: 判断 405"/>
        <xdr:cNvSpPr/>
      </xdr:nvSpPr>
      <xdr:spPr>
        <a:xfrm>
          <a:off x="9157970" y="1317307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78</xdr:row>
      <xdr:rowOff>103505</xdr:rowOff>
    </xdr:from>
    <xdr:to xmlns:xdr="http://schemas.openxmlformats.org/drawingml/2006/spreadsheetDrawing">
      <xdr:col>50</xdr:col>
      <xdr:colOff>114300</xdr:colOff>
      <xdr:row>78</xdr:row>
      <xdr:rowOff>156845</xdr:rowOff>
    </xdr:to>
    <xdr:cxnSp macro="">
      <xdr:nvCxnSpPr>
        <xdr:cNvPr id="407" name="直線コネクタ 406"/>
        <xdr:cNvCxnSpPr/>
      </xdr:nvCxnSpPr>
      <xdr:spPr>
        <a:xfrm>
          <a:off x="7682230" y="13183235"/>
          <a:ext cx="78232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86360</xdr:rowOff>
    </xdr:from>
    <xdr:to xmlns:xdr="http://schemas.openxmlformats.org/drawingml/2006/spreadsheetDrawing">
      <xdr:col>50</xdr:col>
      <xdr:colOff>165100</xdr:colOff>
      <xdr:row>79</xdr:row>
      <xdr:rowOff>16510</xdr:rowOff>
    </xdr:to>
    <xdr:sp macro="" textlink="">
      <xdr:nvSpPr>
        <xdr:cNvPr id="408" name="フローチャート: 判断 407"/>
        <xdr:cNvSpPr/>
      </xdr:nvSpPr>
      <xdr:spPr>
        <a:xfrm>
          <a:off x="8413750" y="13166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33020</xdr:rowOff>
    </xdr:from>
    <xdr:ext cx="534035" cy="258445"/>
    <xdr:sp macro="" textlink="">
      <xdr:nvSpPr>
        <xdr:cNvPr id="409" name="テキスト ボックス 408"/>
        <xdr:cNvSpPr txBox="1"/>
      </xdr:nvSpPr>
      <xdr:spPr>
        <a:xfrm>
          <a:off x="8220710" y="129451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29845</xdr:rowOff>
    </xdr:from>
    <xdr:to xmlns:xdr="http://schemas.openxmlformats.org/drawingml/2006/spreadsheetDrawing">
      <xdr:col>45</xdr:col>
      <xdr:colOff>167005</xdr:colOff>
      <xdr:row>78</xdr:row>
      <xdr:rowOff>103505</xdr:rowOff>
    </xdr:to>
    <xdr:cxnSp macro="">
      <xdr:nvCxnSpPr>
        <xdr:cNvPr id="410" name="直線コネクタ 409"/>
        <xdr:cNvCxnSpPr/>
      </xdr:nvCxnSpPr>
      <xdr:spPr>
        <a:xfrm>
          <a:off x="6898005" y="13109575"/>
          <a:ext cx="784225"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60960</xdr:rowOff>
    </xdr:from>
    <xdr:to xmlns:xdr="http://schemas.openxmlformats.org/drawingml/2006/spreadsheetDrawing">
      <xdr:col>46</xdr:col>
      <xdr:colOff>38100</xdr:colOff>
      <xdr:row>78</xdr:row>
      <xdr:rowOff>162560</xdr:rowOff>
    </xdr:to>
    <xdr:sp macro="" textlink="">
      <xdr:nvSpPr>
        <xdr:cNvPr id="411" name="フローチャート: 判断 410"/>
        <xdr:cNvSpPr/>
      </xdr:nvSpPr>
      <xdr:spPr>
        <a:xfrm>
          <a:off x="7642225" y="1314069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153670</xdr:rowOff>
    </xdr:from>
    <xdr:ext cx="534035" cy="259080"/>
    <xdr:sp macro="" textlink="">
      <xdr:nvSpPr>
        <xdr:cNvPr id="412" name="テキスト ボックス 411"/>
        <xdr:cNvSpPr txBox="1"/>
      </xdr:nvSpPr>
      <xdr:spPr>
        <a:xfrm>
          <a:off x="7449185" y="132334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29845</xdr:rowOff>
    </xdr:from>
    <xdr:to xmlns:xdr="http://schemas.openxmlformats.org/drawingml/2006/spreadsheetDrawing">
      <xdr:col>41</xdr:col>
      <xdr:colOff>50800</xdr:colOff>
      <xdr:row>78</xdr:row>
      <xdr:rowOff>166370</xdr:rowOff>
    </xdr:to>
    <xdr:cxnSp macro="">
      <xdr:nvCxnSpPr>
        <xdr:cNvPr id="413" name="直線コネクタ 412"/>
        <xdr:cNvCxnSpPr/>
      </xdr:nvCxnSpPr>
      <xdr:spPr>
        <a:xfrm flipV="1">
          <a:off x="6126480" y="13109575"/>
          <a:ext cx="771525"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64770</xdr:rowOff>
    </xdr:from>
    <xdr:to xmlns:xdr="http://schemas.openxmlformats.org/drawingml/2006/spreadsheetDrawing">
      <xdr:col>41</xdr:col>
      <xdr:colOff>101600</xdr:colOff>
      <xdr:row>78</xdr:row>
      <xdr:rowOff>166370</xdr:rowOff>
    </xdr:to>
    <xdr:sp macro="" textlink="">
      <xdr:nvSpPr>
        <xdr:cNvPr id="414" name="フローチャート: 判断 413"/>
        <xdr:cNvSpPr/>
      </xdr:nvSpPr>
      <xdr:spPr>
        <a:xfrm>
          <a:off x="6847205"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157480</xdr:rowOff>
    </xdr:from>
    <xdr:ext cx="534035" cy="259080"/>
    <xdr:sp macro="" textlink="">
      <xdr:nvSpPr>
        <xdr:cNvPr id="415" name="テキスト ボックス 414"/>
        <xdr:cNvSpPr txBox="1"/>
      </xdr:nvSpPr>
      <xdr:spPr>
        <a:xfrm>
          <a:off x="6677660" y="13237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55245</xdr:rowOff>
    </xdr:from>
    <xdr:to xmlns:xdr="http://schemas.openxmlformats.org/drawingml/2006/spreadsheetDrawing">
      <xdr:col>36</xdr:col>
      <xdr:colOff>165100</xdr:colOff>
      <xdr:row>78</xdr:row>
      <xdr:rowOff>156845</xdr:rowOff>
    </xdr:to>
    <xdr:sp macro="" textlink="">
      <xdr:nvSpPr>
        <xdr:cNvPr id="416" name="フローチャート: 判断 415"/>
        <xdr:cNvSpPr/>
      </xdr:nvSpPr>
      <xdr:spPr>
        <a:xfrm>
          <a:off x="607568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1905</xdr:rowOff>
    </xdr:from>
    <xdr:ext cx="534035" cy="259080"/>
    <xdr:sp macro="" textlink="">
      <xdr:nvSpPr>
        <xdr:cNvPr id="417" name="テキスト ボックス 416"/>
        <xdr:cNvSpPr txBox="1"/>
      </xdr:nvSpPr>
      <xdr:spPr>
        <a:xfrm>
          <a:off x="5882640" y="129139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901827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1365" cy="259080"/>
    <xdr:sp macro="" textlink="">
      <xdr:nvSpPr>
        <xdr:cNvPr id="419" name="テキスト ボックス 418"/>
        <xdr:cNvSpPr txBox="1"/>
      </xdr:nvSpPr>
      <xdr:spPr>
        <a:xfrm>
          <a:off x="8297545"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81</xdr:row>
      <xdr:rowOff>80010</xdr:rowOff>
    </xdr:from>
    <xdr:ext cx="762000" cy="259080"/>
    <xdr:sp macro="" textlink="">
      <xdr:nvSpPr>
        <xdr:cNvPr id="420" name="テキスト ボックス 419"/>
        <xdr:cNvSpPr txBox="1"/>
      </xdr:nvSpPr>
      <xdr:spPr>
        <a:xfrm>
          <a:off x="751522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21" name="テキスト ボックス 420"/>
        <xdr:cNvSpPr txBox="1"/>
      </xdr:nvSpPr>
      <xdr:spPr>
        <a:xfrm>
          <a:off x="67310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1365" cy="259080"/>
    <xdr:sp macro="" textlink="">
      <xdr:nvSpPr>
        <xdr:cNvPr id="422" name="テキスト ボックス 421"/>
        <xdr:cNvSpPr txBox="1"/>
      </xdr:nvSpPr>
      <xdr:spPr>
        <a:xfrm>
          <a:off x="5959475"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107950</xdr:rowOff>
    </xdr:from>
    <xdr:to xmlns:xdr="http://schemas.openxmlformats.org/drawingml/2006/spreadsheetDrawing">
      <xdr:col>55</xdr:col>
      <xdr:colOff>50800</xdr:colOff>
      <xdr:row>79</xdr:row>
      <xdr:rowOff>38100</xdr:rowOff>
    </xdr:to>
    <xdr:sp macro="" textlink="">
      <xdr:nvSpPr>
        <xdr:cNvPr id="423" name="楕円 422"/>
        <xdr:cNvSpPr/>
      </xdr:nvSpPr>
      <xdr:spPr>
        <a:xfrm>
          <a:off x="9157970" y="1318768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71755</xdr:rowOff>
    </xdr:from>
    <xdr:ext cx="534035" cy="258445"/>
    <xdr:sp macro="" textlink="">
      <xdr:nvSpPr>
        <xdr:cNvPr id="424" name="商工費該当値テキスト"/>
        <xdr:cNvSpPr txBox="1"/>
      </xdr:nvSpPr>
      <xdr:spPr>
        <a:xfrm>
          <a:off x="9236075" y="13151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106045</xdr:rowOff>
    </xdr:from>
    <xdr:to xmlns:xdr="http://schemas.openxmlformats.org/drawingml/2006/spreadsheetDrawing">
      <xdr:col>50</xdr:col>
      <xdr:colOff>165100</xdr:colOff>
      <xdr:row>79</xdr:row>
      <xdr:rowOff>36195</xdr:rowOff>
    </xdr:to>
    <xdr:sp macro="" textlink="">
      <xdr:nvSpPr>
        <xdr:cNvPr id="425" name="楕円 424"/>
        <xdr:cNvSpPr/>
      </xdr:nvSpPr>
      <xdr:spPr>
        <a:xfrm>
          <a:off x="8413750" y="13185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27305</xdr:rowOff>
    </xdr:from>
    <xdr:ext cx="534035" cy="259080"/>
    <xdr:sp macro="" textlink="">
      <xdr:nvSpPr>
        <xdr:cNvPr id="426" name="テキスト ボックス 425"/>
        <xdr:cNvSpPr txBox="1"/>
      </xdr:nvSpPr>
      <xdr:spPr>
        <a:xfrm>
          <a:off x="8220710" y="13274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52705</xdr:rowOff>
    </xdr:from>
    <xdr:to xmlns:xdr="http://schemas.openxmlformats.org/drawingml/2006/spreadsheetDrawing">
      <xdr:col>46</xdr:col>
      <xdr:colOff>38100</xdr:colOff>
      <xdr:row>78</xdr:row>
      <xdr:rowOff>154305</xdr:rowOff>
    </xdr:to>
    <xdr:sp macro="" textlink="">
      <xdr:nvSpPr>
        <xdr:cNvPr id="427" name="楕円 426"/>
        <xdr:cNvSpPr/>
      </xdr:nvSpPr>
      <xdr:spPr>
        <a:xfrm>
          <a:off x="7642225" y="1313243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167640</xdr:rowOff>
    </xdr:from>
    <xdr:ext cx="534035" cy="259080"/>
    <xdr:sp macro="" textlink="">
      <xdr:nvSpPr>
        <xdr:cNvPr id="428" name="テキスト ボックス 427"/>
        <xdr:cNvSpPr txBox="1"/>
      </xdr:nvSpPr>
      <xdr:spPr>
        <a:xfrm>
          <a:off x="7449185" y="12912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150495</xdr:rowOff>
    </xdr:from>
    <xdr:to xmlns:xdr="http://schemas.openxmlformats.org/drawingml/2006/spreadsheetDrawing">
      <xdr:col>41</xdr:col>
      <xdr:colOff>101600</xdr:colOff>
      <xdr:row>78</xdr:row>
      <xdr:rowOff>80645</xdr:rowOff>
    </xdr:to>
    <xdr:sp macro="" textlink="">
      <xdr:nvSpPr>
        <xdr:cNvPr id="429" name="楕円 428"/>
        <xdr:cNvSpPr/>
      </xdr:nvSpPr>
      <xdr:spPr>
        <a:xfrm>
          <a:off x="6847205" y="13062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97155</xdr:rowOff>
    </xdr:from>
    <xdr:ext cx="534035" cy="259080"/>
    <xdr:sp macro="" textlink="">
      <xdr:nvSpPr>
        <xdr:cNvPr id="430" name="テキスト ボックス 429"/>
        <xdr:cNvSpPr txBox="1"/>
      </xdr:nvSpPr>
      <xdr:spPr>
        <a:xfrm>
          <a:off x="6677660" y="128416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115570</xdr:rowOff>
    </xdr:from>
    <xdr:to xmlns:xdr="http://schemas.openxmlformats.org/drawingml/2006/spreadsheetDrawing">
      <xdr:col>36</xdr:col>
      <xdr:colOff>165100</xdr:colOff>
      <xdr:row>79</xdr:row>
      <xdr:rowOff>45720</xdr:rowOff>
    </xdr:to>
    <xdr:sp macro="" textlink="">
      <xdr:nvSpPr>
        <xdr:cNvPr id="431" name="楕円 430"/>
        <xdr:cNvSpPr/>
      </xdr:nvSpPr>
      <xdr:spPr>
        <a:xfrm>
          <a:off x="6075680" y="1319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36830</xdr:rowOff>
    </xdr:from>
    <xdr:ext cx="534035" cy="258445"/>
    <xdr:sp macro="" textlink="">
      <xdr:nvSpPr>
        <xdr:cNvPr id="432" name="テキスト ボックス 431"/>
        <xdr:cNvSpPr txBox="1"/>
      </xdr:nvSpPr>
      <xdr:spPr>
        <a:xfrm>
          <a:off x="5882640" y="132842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5805170" y="139750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140335</xdr:rowOff>
    </xdr:to>
    <xdr:sp macro="" textlink="">
      <xdr:nvSpPr>
        <xdr:cNvPr id="434" name="正方形/長方形 433"/>
        <xdr:cNvSpPr/>
      </xdr:nvSpPr>
      <xdr:spPr>
        <a:xfrm>
          <a:off x="590867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590867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140335</xdr:rowOff>
    </xdr:to>
    <xdr:sp macro="" textlink="">
      <xdr:nvSpPr>
        <xdr:cNvPr id="436" name="正方形/長方形 435"/>
        <xdr:cNvSpPr/>
      </xdr:nvSpPr>
      <xdr:spPr>
        <a:xfrm>
          <a:off x="680720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680720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140335</xdr:rowOff>
    </xdr:to>
    <xdr:sp macro="" textlink="">
      <xdr:nvSpPr>
        <xdr:cNvPr id="438" name="正方形/長方形 437"/>
        <xdr:cNvSpPr/>
      </xdr:nvSpPr>
      <xdr:spPr>
        <a:xfrm>
          <a:off x="780923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780923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5805170" y="14781530"/>
          <a:ext cx="4098925"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885" cy="225425"/>
    <xdr:sp macro="" textlink="">
      <xdr:nvSpPr>
        <xdr:cNvPr id="441" name="テキスト ボックス 440"/>
        <xdr:cNvSpPr txBox="1"/>
      </xdr:nvSpPr>
      <xdr:spPr>
        <a:xfrm>
          <a:off x="5767070"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5805170" y="17056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3" name="直線コネクタ 442"/>
        <xdr:cNvCxnSpPr/>
      </xdr:nvCxnSpPr>
      <xdr:spPr>
        <a:xfrm>
          <a:off x="5805170" y="1672971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285" cy="259080"/>
    <xdr:sp macro="" textlink="">
      <xdr:nvSpPr>
        <xdr:cNvPr id="444" name="テキスト ボックス 443"/>
        <xdr:cNvSpPr txBox="1"/>
      </xdr:nvSpPr>
      <xdr:spPr>
        <a:xfrm>
          <a:off x="5579745" y="165874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5" name="直線コネクタ 444"/>
        <xdr:cNvCxnSpPr/>
      </xdr:nvCxnSpPr>
      <xdr:spPr>
        <a:xfrm>
          <a:off x="5805170" y="1640268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4995" cy="258445"/>
    <xdr:sp macro="" textlink="">
      <xdr:nvSpPr>
        <xdr:cNvPr id="446" name="テキスト ボックス 445"/>
        <xdr:cNvSpPr txBox="1"/>
      </xdr:nvSpPr>
      <xdr:spPr>
        <a:xfrm>
          <a:off x="5280025" y="162604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7" name="直線コネクタ 446"/>
        <xdr:cNvCxnSpPr/>
      </xdr:nvCxnSpPr>
      <xdr:spPr>
        <a:xfrm>
          <a:off x="5805170" y="160769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4995" cy="259080"/>
    <xdr:sp macro="" textlink="">
      <xdr:nvSpPr>
        <xdr:cNvPr id="448" name="テキスト ボックス 447"/>
        <xdr:cNvSpPr txBox="1"/>
      </xdr:nvSpPr>
      <xdr:spPr>
        <a:xfrm>
          <a:off x="5280025" y="159340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9" name="直線コネクタ 448"/>
        <xdr:cNvCxnSpPr/>
      </xdr:nvCxnSpPr>
      <xdr:spPr>
        <a:xfrm>
          <a:off x="5805170" y="157499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4995" cy="258445"/>
    <xdr:sp macro="" textlink="">
      <xdr:nvSpPr>
        <xdr:cNvPr id="450" name="テキスト ボックス 449"/>
        <xdr:cNvSpPr txBox="1"/>
      </xdr:nvSpPr>
      <xdr:spPr>
        <a:xfrm>
          <a:off x="5280025" y="156083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1" name="直線コネクタ 450"/>
        <xdr:cNvCxnSpPr/>
      </xdr:nvCxnSpPr>
      <xdr:spPr>
        <a:xfrm>
          <a:off x="5805170" y="1542351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995" cy="258445"/>
    <xdr:sp macro="" textlink="">
      <xdr:nvSpPr>
        <xdr:cNvPr id="452" name="テキスト ボックス 451"/>
        <xdr:cNvSpPr txBox="1"/>
      </xdr:nvSpPr>
      <xdr:spPr>
        <a:xfrm>
          <a:off x="5280025" y="152812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3" name="直線コネクタ 452"/>
        <xdr:cNvCxnSpPr/>
      </xdr:nvCxnSpPr>
      <xdr:spPr>
        <a:xfrm>
          <a:off x="5805170" y="151003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4995" cy="259080"/>
    <xdr:sp macro="" textlink="">
      <xdr:nvSpPr>
        <xdr:cNvPr id="454" name="テキスト ボックス 453"/>
        <xdr:cNvSpPr txBox="1"/>
      </xdr:nvSpPr>
      <xdr:spPr>
        <a:xfrm>
          <a:off x="5280025" y="149618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5" name="直線コネクタ 454"/>
        <xdr:cNvCxnSpPr/>
      </xdr:nvCxnSpPr>
      <xdr:spPr>
        <a:xfrm>
          <a:off x="5805170" y="147815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6" name="テキスト ボックス 455"/>
        <xdr:cNvSpPr txBox="1"/>
      </xdr:nvSpPr>
      <xdr:spPr>
        <a:xfrm>
          <a:off x="5280025" y="146431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7" name="土木費グラフ枠"/>
        <xdr:cNvSpPr/>
      </xdr:nvSpPr>
      <xdr:spPr>
        <a:xfrm>
          <a:off x="5805170" y="14781530"/>
          <a:ext cx="4098925"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167005</xdr:colOff>
      <xdr:row>90</xdr:row>
      <xdr:rowOff>128905</xdr:rowOff>
    </xdr:from>
    <xdr:to xmlns:xdr="http://schemas.openxmlformats.org/drawingml/2006/spreadsheetDrawing">
      <xdr:col>54</xdr:col>
      <xdr:colOff>167005</xdr:colOff>
      <xdr:row>99</xdr:row>
      <xdr:rowOff>40640</xdr:rowOff>
    </xdr:to>
    <xdr:cxnSp macro="">
      <xdr:nvCxnSpPr>
        <xdr:cNvPr id="458" name="直線コネクタ 457"/>
        <xdr:cNvCxnSpPr/>
      </xdr:nvCxnSpPr>
      <xdr:spPr>
        <a:xfrm flipV="1">
          <a:off x="9185275" y="15220315"/>
          <a:ext cx="0" cy="1450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44450</xdr:rowOff>
    </xdr:from>
    <xdr:ext cx="534035" cy="259080"/>
    <xdr:sp macro="" textlink="">
      <xdr:nvSpPr>
        <xdr:cNvPr id="459" name="土木費最小値テキスト"/>
        <xdr:cNvSpPr txBox="1"/>
      </xdr:nvSpPr>
      <xdr:spPr>
        <a:xfrm>
          <a:off x="9236075" y="16675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40640</xdr:rowOff>
    </xdr:from>
    <xdr:to xmlns:xdr="http://schemas.openxmlformats.org/drawingml/2006/spreadsheetDrawing">
      <xdr:col>55</xdr:col>
      <xdr:colOff>88900</xdr:colOff>
      <xdr:row>99</xdr:row>
      <xdr:rowOff>40640</xdr:rowOff>
    </xdr:to>
    <xdr:cxnSp macro="">
      <xdr:nvCxnSpPr>
        <xdr:cNvPr id="460" name="直線コネクタ 459"/>
        <xdr:cNvCxnSpPr/>
      </xdr:nvCxnSpPr>
      <xdr:spPr>
        <a:xfrm>
          <a:off x="9119870" y="166712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75565</xdr:rowOff>
    </xdr:from>
    <xdr:ext cx="598170" cy="259080"/>
    <xdr:sp macro="" textlink="">
      <xdr:nvSpPr>
        <xdr:cNvPr id="461" name="土木費最大値テキスト"/>
        <xdr:cNvSpPr txBox="1"/>
      </xdr:nvSpPr>
      <xdr:spPr>
        <a:xfrm>
          <a:off x="9236075" y="149993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463,264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128905</xdr:rowOff>
    </xdr:from>
    <xdr:to xmlns:xdr="http://schemas.openxmlformats.org/drawingml/2006/spreadsheetDrawing">
      <xdr:col>55</xdr:col>
      <xdr:colOff>88900</xdr:colOff>
      <xdr:row>90</xdr:row>
      <xdr:rowOff>128905</xdr:rowOff>
    </xdr:to>
    <xdr:cxnSp macro="">
      <xdr:nvCxnSpPr>
        <xdr:cNvPr id="462" name="直線コネクタ 461"/>
        <xdr:cNvCxnSpPr/>
      </xdr:nvCxnSpPr>
      <xdr:spPr>
        <a:xfrm>
          <a:off x="9119870" y="1522031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62230</xdr:rowOff>
    </xdr:from>
    <xdr:to xmlns:xdr="http://schemas.openxmlformats.org/drawingml/2006/spreadsheetDrawing">
      <xdr:col>55</xdr:col>
      <xdr:colOff>0</xdr:colOff>
      <xdr:row>98</xdr:row>
      <xdr:rowOff>78740</xdr:rowOff>
    </xdr:to>
    <xdr:cxnSp macro="">
      <xdr:nvCxnSpPr>
        <xdr:cNvPr id="463" name="直線コネクタ 462"/>
        <xdr:cNvCxnSpPr/>
      </xdr:nvCxnSpPr>
      <xdr:spPr>
        <a:xfrm flipV="1">
          <a:off x="8464550" y="16521430"/>
          <a:ext cx="7207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4445</xdr:rowOff>
    </xdr:from>
    <xdr:ext cx="534035" cy="259080"/>
    <xdr:sp macro="" textlink="">
      <xdr:nvSpPr>
        <xdr:cNvPr id="464" name="土木費平均値テキスト"/>
        <xdr:cNvSpPr txBox="1"/>
      </xdr:nvSpPr>
      <xdr:spPr>
        <a:xfrm>
          <a:off x="9236075" y="1629219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153035</xdr:rowOff>
    </xdr:from>
    <xdr:to xmlns:xdr="http://schemas.openxmlformats.org/drawingml/2006/spreadsheetDrawing">
      <xdr:col>55</xdr:col>
      <xdr:colOff>50800</xdr:colOff>
      <xdr:row>98</xdr:row>
      <xdr:rowOff>83185</xdr:rowOff>
    </xdr:to>
    <xdr:sp macro="" textlink="">
      <xdr:nvSpPr>
        <xdr:cNvPr id="465" name="フローチャート: 判断 464"/>
        <xdr:cNvSpPr/>
      </xdr:nvSpPr>
      <xdr:spPr>
        <a:xfrm>
          <a:off x="9157970" y="1644078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167005</xdr:colOff>
      <xdr:row>98</xdr:row>
      <xdr:rowOff>78740</xdr:rowOff>
    </xdr:from>
    <xdr:to xmlns:xdr="http://schemas.openxmlformats.org/drawingml/2006/spreadsheetDrawing">
      <xdr:col>50</xdr:col>
      <xdr:colOff>114300</xdr:colOff>
      <xdr:row>98</xdr:row>
      <xdr:rowOff>83820</xdr:rowOff>
    </xdr:to>
    <xdr:cxnSp macro="">
      <xdr:nvCxnSpPr>
        <xdr:cNvPr id="466" name="直線コネクタ 465"/>
        <xdr:cNvCxnSpPr/>
      </xdr:nvCxnSpPr>
      <xdr:spPr>
        <a:xfrm flipV="1">
          <a:off x="7682230" y="16537940"/>
          <a:ext cx="7823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170180</xdr:rowOff>
    </xdr:from>
    <xdr:to xmlns:xdr="http://schemas.openxmlformats.org/drawingml/2006/spreadsheetDrawing">
      <xdr:col>50</xdr:col>
      <xdr:colOff>165100</xdr:colOff>
      <xdr:row>98</xdr:row>
      <xdr:rowOff>100330</xdr:rowOff>
    </xdr:to>
    <xdr:sp macro="" textlink="">
      <xdr:nvSpPr>
        <xdr:cNvPr id="467" name="フローチャート: 判断 466"/>
        <xdr:cNvSpPr/>
      </xdr:nvSpPr>
      <xdr:spPr>
        <a:xfrm>
          <a:off x="8413750" y="1645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116840</xdr:rowOff>
    </xdr:from>
    <xdr:ext cx="534035" cy="259080"/>
    <xdr:sp macro="" textlink="">
      <xdr:nvSpPr>
        <xdr:cNvPr id="468" name="テキスト ボックス 467"/>
        <xdr:cNvSpPr txBox="1"/>
      </xdr:nvSpPr>
      <xdr:spPr>
        <a:xfrm>
          <a:off x="8220710" y="162331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63500</xdr:rowOff>
    </xdr:from>
    <xdr:to xmlns:xdr="http://schemas.openxmlformats.org/drawingml/2006/spreadsheetDrawing">
      <xdr:col>45</xdr:col>
      <xdr:colOff>167005</xdr:colOff>
      <xdr:row>98</xdr:row>
      <xdr:rowOff>83820</xdr:rowOff>
    </xdr:to>
    <xdr:cxnSp macro="">
      <xdr:nvCxnSpPr>
        <xdr:cNvPr id="469" name="直線コネクタ 468"/>
        <xdr:cNvCxnSpPr/>
      </xdr:nvCxnSpPr>
      <xdr:spPr>
        <a:xfrm>
          <a:off x="6898005" y="16522700"/>
          <a:ext cx="7842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11430</xdr:rowOff>
    </xdr:from>
    <xdr:to xmlns:xdr="http://schemas.openxmlformats.org/drawingml/2006/spreadsheetDrawing">
      <xdr:col>46</xdr:col>
      <xdr:colOff>38100</xdr:colOff>
      <xdr:row>98</xdr:row>
      <xdr:rowOff>113030</xdr:rowOff>
    </xdr:to>
    <xdr:sp macro="" textlink="">
      <xdr:nvSpPr>
        <xdr:cNvPr id="470" name="フローチャート: 判断 469"/>
        <xdr:cNvSpPr/>
      </xdr:nvSpPr>
      <xdr:spPr>
        <a:xfrm>
          <a:off x="7642225" y="1647063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129540</xdr:rowOff>
    </xdr:from>
    <xdr:ext cx="534035" cy="259080"/>
    <xdr:sp macro="" textlink="">
      <xdr:nvSpPr>
        <xdr:cNvPr id="471" name="テキスト ボックス 470"/>
        <xdr:cNvSpPr txBox="1"/>
      </xdr:nvSpPr>
      <xdr:spPr>
        <a:xfrm>
          <a:off x="7449185" y="16245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34290</xdr:rowOff>
    </xdr:from>
    <xdr:to xmlns:xdr="http://schemas.openxmlformats.org/drawingml/2006/spreadsheetDrawing">
      <xdr:col>41</xdr:col>
      <xdr:colOff>50800</xdr:colOff>
      <xdr:row>98</xdr:row>
      <xdr:rowOff>63500</xdr:rowOff>
    </xdr:to>
    <xdr:cxnSp macro="">
      <xdr:nvCxnSpPr>
        <xdr:cNvPr id="472" name="直線コネクタ 471"/>
        <xdr:cNvCxnSpPr/>
      </xdr:nvCxnSpPr>
      <xdr:spPr>
        <a:xfrm>
          <a:off x="6126480" y="16493490"/>
          <a:ext cx="7715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20955</xdr:rowOff>
    </xdr:from>
    <xdr:to xmlns:xdr="http://schemas.openxmlformats.org/drawingml/2006/spreadsheetDrawing">
      <xdr:col>41</xdr:col>
      <xdr:colOff>101600</xdr:colOff>
      <xdr:row>98</xdr:row>
      <xdr:rowOff>122555</xdr:rowOff>
    </xdr:to>
    <xdr:sp macro="" textlink="">
      <xdr:nvSpPr>
        <xdr:cNvPr id="473" name="フローチャート: 判断 472"/>
        <xdr:cNvSpPr/>
      </xdr:nvSpPr>
      <xdr:spPr>
        <a:xfrm>
          <a:off x="6847205" y="1648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113665</xdr:rowOff>
    </xdr:from>
    <xdr:ext cx="534035" cy="258445"/>
    <xdr:sp macro="" textlink="">
      <xdr:nvSpPr>
        <xdr:cNvPr id="474" name="テキスト ボックス 473"/>
        <xdr:cNvSpPr txBox="1"/>
      </xdr:nvSpPr>
      <xdr:spPr>
        <a:xfrm>
          <a:off x="6677660" y="16572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13335</xdr:rowOff>
    </xdr:from>
    <xdr:to xmlns:xdr="http://schemas.openxmlformats.org/drawingml/2006/spreadsheetDrawing">
      <xdr:col>36</xdr:col>
      <xdr:colOff>165100</xdr:colOff>
      <xdr:row>98</xdr:row>
      <xdr:rowOff>114935</xdr:rowOff>
    </xdr:to>
    <xdr:sp macro="" textlink="">
      <xdr:nvSpPr>
        <xdr:cNvPr id="475" name="フローチャート: 判断 474"/>
        <xdr:cNvSpPr/>
      </xdr:nvSpPr>
      <xdr:spPr>
        <a:xfrm>
          <a:off x="607568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106045</xdr:rowOff>
    </xdr:from>
    <xdr:ext cx="534035" cy="259080"/>
    <xdr:sp macro="" textlink="">
      <xdr:nvSpPr>
        <xdr:cNvPr id="476" name="テキスト ボックス 475"/>
        <xdr:cNvSpPr txBox="1"/>
      </xdr:nvSpPr>
      <xdr:spPr>
        <a:xfrm>
          <a:off x="5882640" y="16565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7" name="テキスト ボックス 476"/>
        <xdr:cNvSpPr txBox="1"/>
      </xdr:nvSpPr>
      <xdr:spPr>
        <a:xfrm>
          <a:off x="901827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1365" cy="259080"/>
    <xdr:sp macro="" textlink="">
      <xdr:nvSpPr>
        <xdr:cNvPr id="478" name="テキスト ボックス 477"/>
        <xdr:cNvSpPr txBox="1"/>
      </xdr:nvSpPr>
      <xdr:spPr>
        <a:xfrm>
          <a:off x="829754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167005</xdr:colOff>
      <xdr:row>101</xdr:row>
      <xdr:rowOff>80010</xdr:rowOff>
    </xdr:from>
    <xdr:ext cx="762000" cy="259080"/>
    <xdr:sp macro="" textlink="">
      <xdr:nvSpPr>
        <xdr:cNvPr id="479" name="テキスト ボックス 478"/>
        <xdr:cNvSpPr txBox="1"/>
      </xdr:nvSpPr>
      <xdr:spPr>
        <a:xfrm>
          <a:off x="75152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80" name="テキスト ボックス 479"/>
        <xdr:cNvSpPr txBox="1"/>
      </xdr:nvSpPr>
      <xdr:spPr>
        <a:xfrm>
          <a:off x="67310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1365" cy="259080"/>
    <xdr:sp macro="" textlink="">
      <xdr:nvSpPr>
        <xdr:cNvPr id="481" name="テキスト ボックス 480"/>
        <xdr:cNvSpPr txBox="1"/>
      </xdr:nvSpPr>
      <xdr:spPr>
        <a:xfrm>
          <a:off x="595947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11430</xdr:rowOff>
    </xdr:from>
    <xdr:to xmlns:xdr="http://schemas.openxmlformats.org/drawingml/2006/spreadsheetDrawing">
      <xdr:col>55</xdr:col>
      <xdr:colOff>50800</xdr:colOff>
      <xdr:row>98</xdr:row>
      <xdr:rowOff>113030</xdr:rowOff>
    </xdr:to>
    <xdr:sp macro="" textlink="">
      <xdr:nvSpPr>
        <xdr:cNvPr id="482" name="楕円 481"/>
        <xdr:cNvSpPr/>
      </xdr:nvSpPr>
      <xdr:spPr>
        <a:xfrm>
          <a:off x="9157970" y="1647063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161290</xdr:rowOff>
    </xdr:from>
    <xdr:ext cx="534035" cy="259080"/>
    <xdr:sp macro="" textlink="">
      <xdr:nvSpPr>
        <xdr:cNvPr id="483" name="土木費該当値テキスト"/>
        <xdr:cNvSpPr txBox="1"/>
      </xdr:nvSpPr>
      <xdr:spPr>
        <a:xfrm>
          <a:off x="9236075" y="16449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27940</xdr:rowOff>
    </xdr:from>
    <xdr:to xmlns:xdr="http://schemas.openxmlformats.org/drawingml/2006/spreadsheetDrawing">
      <xdr:col>50</xdr:col>
      <xdr:colOff>165100</xdr:colOff>
      <xdr:row>98</xdr:row>
      <xdr:rowOff>129540</xdr:rowOff>
    </xdr:to>
    <xdr:sp macro="" textlink="">
      <xdr:nvSpPr>
        <xdr:cNvPr id="484" name="楕円 483"/>
        <xdr:cNvSpPr/>
      </xdr:nvSpPr>
      <xdr:spPr>
        <a:xfrm>
          <a:off x="8413750" y="1648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120650</xdr:rowOff>
    </xdr:from>
    <xdr:ext cx="534035" cy="258445"/>
    <xdr:sp macro="" textlink="">
      <xdr:nvSpPr>
        <xdr:cNvPr id="485" name="テキスト ボックス 484"/>
        <xdr:cNvSpPr txBox="1"/>
      </xdr:nvSpPr>
      <xdr:spPr>
        <a:xfrm>
          <a:off x="8220710" y="16579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33020</xdr:rowOff>
    </xdr:from>
    <xdr:to xmlns:xdr="http://schemas.openxmlformats.org/drawingml/2006/spreadsheetDrawing">
      <xdr:col>46</xdr:col>
      <xdr:colOff>38100</xdr:colOff>
      <xdr:row>98</xdr:row>
      <xdr:rowOff>134620</xdr:rowOff>
    </xdr:to>
    <xdr:sp macro="" textlink="">
      <xdr:nvSpPr>
        <xdr:cNvPr id="486" name="楕円 485"/>
        <xdr:cNvSpPr/>
      </xdr:nvSpPr>
      <xdr:spPr>
        <a:xfrm>
          <a:off x="7642225" y="1649222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125730</xdr:rowOff>
    </xdr:from>
    <xdr:ext cx="534035" cy="259080"/>
    <xdr:sp macro="" textlink="">
      <xdr:nvSpPr>
        <xdr:cNvPr id="487" name="テキスト ボックス 486"/>
        <xdr:cNvSpPr txBox="1"/>
      </xdr:nvSpPr>
      <xdr:spPr>
        <a:xfrm>
          <a:off x="7449185" y="16584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12065</xdr:rowOff>
    </xdr:from>
    <xdr:to xmlns:xdr="http://schemas.openxmlformats.org/drawingml/2006/spreadsheetDrawing">
      <xdr:col>41</xdr:col>
      <xdr:colOff>101600</xdr:colOff>
      <xdr:row>98</xdr:row>
      <xdr:rowOff>113665</xdr:rowOff>
    </xdr:to>
    <xdr:sp macro="" textlink="">
      <xdr:nvSpPr>
        <xdr:cNvPr id="488" name="楕円 487"/>
        <xdr:cNvSpPr/>
      </xdr:nvSpPr>
      <xdr:spPr>
        <a:xfrm>
          <a:off x="6847205" y="1647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130175</xdr:rowOff>
    </xdr:from>
    <xdr:ext cx="534035" cy="259080"/>
    <xdr:sp macro="" textlink="">
      <xdr:nvSpPr>
        <xdr:cNvPr id="489" name="テキスト ボックス 488"/>
        <xdr:cNvSpPr txBox="1"/>
      </xdr:nvSpPr>
      <xdr:spPr>
        <a:xfrm>
          <a:off x="6677660" y="162464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154940</xdr:rowOff>
    </xdr:from>
    <xdr:to xmlns:xdr="http://schemas.openxmlformats.org/drawingml/2006/spreadsheetDrawing">
      <xdr:col>36</xdr:col>
      <xdr:colOff>165100</xdr:colOff>
      <xdr:row>98</xdr:row>
      <xdr:rowOff>85090</xdr:rowOff>
    </xdr:to>
    <xdr:sp macro="" textlink="">
      <xdr:nvSpPr>
        <xdr:cNvPr id="490" name="楕円 489"/>
        <xdr:cNvSpPr/>
      </xdr:nvSpPr>
      <xdr:spPr>
        <a:xfrm>
          <a:off x="6075680" y="1644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101600</xdr:rowOff>
    </xdr:from>
    <xdr:ext cx="534035" cy="259080"/>
    <xdr:sp macro="" textlink="">
      <xdr:nvSpPr>
        <xdr:cNvPr id="491" name="テキスト ボックス 490"/>
        <xdr:cNvSpPr txBox="1"/>
      </xdr:nvSpPr>
      <xdr:spPr>
        <a:xfrm>
          <a:off x="5882640" y="16217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167005</xdr:colOff>
      <xdr:row>25</xdr:row>
      <xdr:rowOff>31750</xdr:rowOff>
    </xdr:to>
    <xdr:sp macro="" textlink="">
      <xdr:nvSpPr>
        <xdr:cNvPr id="492" name="正方形/長方形 491"/>
        <xdr:cNvSpPr/>
      </xdr:nvSpPr>
      <xdr:spPr>
        <a:xfrm>
          <a:off x="10918825" y="39166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140335</xdr:rowOff>
    </xdr:to>
    <xdr:sp macro="" textlink="">
      <xdr:nvSpPr>
        <xdr:cNvPr id="493" name="正方形/長方形 492"/>
        <xdr:cNvSpPr/>
      </xdr:nvSpPr>
      <xdr:spPr>
        <a:xfrm>
          <a:off x="1102233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4" name="正方形/長方形 493"/>
        <xdr:cNvSpPr/>
      </xdr:nvSpPr>
      <xdr:spPr>
        <a:xfrm>
          <a:off x="1102233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140335</xdr:rowOff>
    </xdr:to>
    <xdr:sp macro="" textlink="">
      <xdr:nvSpPr>
        <xdr:cNvPr id="495" name="正方形/長方形 494"/>
        <xdr:cNvSpPr/>
      </xdr:nvSpPr>
      <xdr:spPr>
        <a:xfrm>
          <a:off x="1192085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6" name="正方形/長方形 495"/>
        <xdr:cNvSpPr/>
      </xdr:nvSpPr>
      <xdr:spPr>
        <a:xfrm>
          <a:off x="1192085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140335</xdr:rowOff>
    </xdr:to>
    <xdr:sp macro="" textlink="">
      <xdr:nvSpPr>
        <xdr:cNvPr id="497" name="正方形/長方形 496"/>
        <xdr:cNvSpPr/>
      </xdr:nvSpPr>
      <xdr:spPr>
        <a:xfrm>
          <a:off x="1292288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8" name="正方形/長方形 497"/>
        <xdr:cNvSpPr/>
      </xdr:nvSpPr>
      <xdr:spPr>
        <a:xfrm>
          <a:off x="1292288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167005</xdr:colOff>
      <xdr:row>41</xdr:row>
      <xdr:rowOff>82550</xdr:rowOff>
    </xdr:to>
    <xdr:sp macro="" textlink="">
      <xdr:nvSpPr>
        <xdr:cNvPr id="499" name="正方形/長方形 498"/>
        <xdr:cNvSpPr/>
      </xdr:nvSpPr>
      <xdr:spPr>
        <a:xfrm>
          <a:off x="10918825" y="47231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885" cy="225425"/>
    <xdr:sp macro="" textlink="">
      <xdr:nvSpPr>
        <xdr:cNvPr id="500" name="テキスト ボックス 499"/>
        <xdr:cNvSpPr txBox="1"/>
      </xdr:nvSpPr>
      <xdr:spPr>
        <a:xfrm>
          <a:off x="1088072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167005</xdr:colOff>
      <xdr:row>41</xdr:row>
      <xdr:rowOff>82550</xdr:rowOff>
    </xdr:to>
    <xdr:cxnSp macro="">
      <xdr:nvCxnSpPr>
        <xdr:cNvPr id="501" name="直線コネクタ 500"/>
        <xdr:cNvCxnSpPr/>
      </xdr:nvCxnSpPr>
      <xdr:spPr>
        <a:xfrm>
          <a:off x="10918825" y="69596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167005</xdr:colOff>
      <xdr:row>39</xdr:row>
      <xdr:rowOff>99060</xdr:rowOff>
    </xdr:to>
    <xdr:cxnSp macro="">
      <xdr:nvCxnSpPr>
        <xdr:cNvPr id="502" name="直線コネクタ 501"/>
        <xdr:cNvCxnSpPr/>
      </xdr:nvCxnSpPr>
      <xdr:spPr>
        <a:xfrm>
          <a:off x="10918825" y="66408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8285" cy="258445"/>
    <xdr:sp macro="" textlink="">
      <xdr:nvSpPr>
        <xdr:cNvPr id="503" name="テキスト ボックス 502"/>
        <xdr:cNvSpPr txBox="1"/>
      </xdr:nvSpPr>
      <xdr:spPr>
        <a:xfrm>
          <a:off x="10693400" y="65024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167005</xdr:colOff>
      <xdr:row>37</xdr:row>
      <xdr:rowOff>114935</xdr:rowOff>
    </xdr:to>
    <xdr:cxnSp macro="">
      <xdr:nvCxnSpPr>
        <xdr:cNvPr id="504" name="直線コネクタ 503"/>
        <xdr:cNvCxnSpPr/>
      </xdr:nvCxnSpPr>
      <xdr:spPr>
        <a:xfrm>
          <a:off x="10918825" y="632142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0860" cy="258445"/>
    <xdr:sp macro="" textlink="">
      <xdr:nvSpPr>
        <xdr:cNvPr id="505" name="テキスト ボックス 504"/>
        <xdr:cNvSpPr txBox="1"/>
      </xdr:nvSpPr>
      <xdr:spPr>
        <a:xfrm>
          <a:off x="10457815" y="61829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131445</xdr:rowOff>
    </xdr:from>
    <xdr:to xmlns:xdr="http://schemas.openxmlformats.org/drawingml/2006/spreadsheetDrawing">
      <xdr:col>89</xdr:col>
      <xdr:colOff>167005</xdr:colOff>
      <xdr:row>35</xdr:row>
      <xdr:rowOff>131445</xdr:rowOff>
    </xdr:to>
    <xdr:cxnSp macro="">
      <xdr:nvCxnSpPr>
        <xdr:cNvPr id="506" name="直線コネクタ 505"/>
        <xdr:cNvCxnSpPr/>
      </xdr:nvCxnSpPr>
      <xdr:spPr>
        <a:xfrm>
          <a:off x="10918825" y="600265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0860" cy="259080"/>
    <xdr:sp macro="" textlink="">
      <xdr:nvSpPr>
        <xdr:cNvPr id="507" name="テキスト ボックス 506"/>
        <xdr:cNvSpPr txBox="1"/>
      </xdr:nvSpPr>
      <xdr:spPr>
        <a:xfrm>
          <a:off x="10457815" y="58642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167005</xdr:colOff>
      <xdr:row>33</xdr:row>
      <xdr:rowOff>147955</xdr:rowOff>
    </xdr:to>
    <xdr:cxnSp macro="">
      <xdr:nvCxnSpPr>
        <xdr:cNvPr id="508" name="直線コネクタ 507"/>
        <xdr:cNvCxnSpPr/>
      </xdr:nvCxnSpPr>
      <xdr:spPr>
        <a:xfrm>
          <a:off x="10918825" y="568388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5715</xdr:rowOff>
    </xdr:from>
    <xdr:ext cx="530860" cy="259080"/>
    <xdr:sp macro="" textlink="">
      <xdr:nvSpPr>
        <xdr:cNvPr id="509" name="テキスト ボックス 508"/>
        <xdr:cNvSpPr txBox="1"/>
      </xdr:nvSpPr>
      <xdr:spPr>
        <a:xfrm>
          <a:off x="10457815" y="55416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167005</xdr:colOff>
      <xdr:row>31</xdr:row>
      <xdr:rowOff>164465</xdr:rowOff>
    </xdr:to>
    <xdr:cxnSp macro="">
      <xdr:nvCxnSpPr>
        <xdr:cNvPr id="510" name="直線コネクタ 509"/>
        <xdr:cNvCxnSpPr/>
      </xdr:nvCxnSpPr>
      <xdr:spPr>
        <a:xfrm>
          <a:off x="10918825" y="536511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0860" cy="259080"/>
    <xdr:sp macro="" textlink="">
      <xdr:nvSpPr>
        <xdr:cNvPr id="511" name="テキスト ボックス 510"/>
        <xdr:cNvSpPr txBox="1"/>
      </xdr:nvSpPr>
      <xdr:spPr>
        <a:xfrm>
          <a:off x="10457815" y="52228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167005</xdr:colOff>
      <xdr:row>30</xdr:row>
      <xdr:rowOff>8890</xdr:rowOff>
    </xdr:to>
    <xdr:cxnSp macro="">
      <xdr:nvCxnSpPr>
        <xdr:cNvPr id="512" name="直線コネクタ 511"/>
        <xdr:cNvCxnSpPr/>
      </xdr:nvCxnSpPr>
      <xdr:spPr>
        <a:xfrm>
          <a:off x="10918825" y="50419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4995" cy="259080"/>
    <xdr:sp macro="" textlink="">
      <xdr:nvSpPr>
        <xdr:cNvPr id="513" name="テキスト ボックス 512"/>
        <xdr:cNvSpPr txBox="1"/>
      </xdr:nvSpPr>
      <xdr:spPr>
        <a:xfrm>
          <a:off x="10393680" y="49034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167005</xdr:colOff>
      <xdr:row>28</xdr:row>
      <xdr:rowOff>25400</xdr:rowOff>
    </xdr:to>
    <xdr:cxnSp macro="">
      <xdr:nvCxnSpPr>
        <xdr:cNvPr id="514" name="直線コネクタ 513"/>
        <xdr:cNvCxnSpPr/>
      </xdr:nvCxnSpPr>
      <xdr:spPr>
        <a:xfrm>
          <a:off x="10918825" y="47231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15" name="テキスト ボックス 514"/>
        <xdr:cNvSpPr txBox="1"/>
      </xdr:nvSpPr>
      <xdr:spPr>
        <a:xfrm>
          <a:off x="10393680" y="45847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167005</xdr:colOff>
      <xdr:row>41</xdr:row>
      <xdr:rowOff>82550</xdr:rowOff>
    </xdr:to>
    <xdr:sp macro="" textlink="">
      <xdr:nvSpPr>
        <xdr:cNvPr id="516" name="消防費グラフ枠"/>
        <xdr:cNvSpPr/>
      </xdr:nvSpPr>
      <xdr:spPr>
        <a:xfrm>
          <a:off x="10918825" y="47231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107315</xdr:rowOff>
    </xdr:from>
    <xdr:to xmlns:xdr="http://schemas.openxmlformats.org/drawingml/2006/spreadsheetDrawing">
      <xdr:col>85</xdr:col>
      <xdr:colOff>126365</xdr:colOff>
      <xdr:row>38</xdr:row>
      <xdr:rowOff>42545</xdr:rowOff>
    </xdr:to>
    <xdr:cxnSp macro="">
      <xdr:nvCxnSpPr>
        <xdr:cNvPr id="517" name="直線コネクタ 516"/>
        <xdr:cNvCxnSpPr/>
      </xdr:nvCxnSpPr>
      <xdr:spPr>
        <a:xfrm flipV="1">
          <a:off x="14320520" y="4972685"/>
          <a:ext cx="127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38</xdr:row>
      <xdr:rowOff>46990</xdr:rowOff>
    </xdr:from>
    <xdr:ext cx="534670" cy="258445"/>
    <xdr:sp macro="" textlink="">
      <xdr:nvSpPr>
        <xdr:cNvPr id="518" name="消防費最小値テキスト"/>
        <xdr:cNvSpPr txBox="1"/>
      </xdr:nvSpPr>
      <xdr:spPr>
        <a:xfrm>
          <a:off x="14362430" y="64211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42545</xdr:rowOff>
    </xdr:from>
    <xdr:to xmlns:xdr="http://schemas.openxmlformats.org/drawingml/2006/spreadsheetDrawing">
      <xdr:col>86</xdr:col>
      <xdr:colOff>25400</xdr:colOff>
      <xdr:row>38</xdr:row>
      <xdr:rowOff>42545</xdr:rowOff>
    </xdr:to>
    <xdr:cxnSp macro="">
      <xdr:nvCxnSpPr>
        <xdr:cNvPr id="519" name="直線コネクタ 518"/>
        <xdr:cNvCxnSpPr/>
      </xdr:nvCxnSpPr>
      <xdr:spPr>
        <a:xfrm>
          <a:off x="14233525" y="641667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28</xdr:row>
      <xdr:rowOff>53975</xdr:rowOff>
    </xdr:from>
    <xdr:ext cx="598805" cy="258445"/>
    <xdr:sp macro="" textlink="">
      <xdr:nvSpPr>
        <xdr:cNvPr id="520" name="消防費最大値テキスト"/>
        <xdr:cNvSpPr txBox="1"/>
      </xdr:nvSpPr>
      <xdr:spPr>
        <a:xfrm>
          <a:off x="14362430" y="47517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104,467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29</xdr:row>
      <xdr:rowOff>107315</xdr:rowOff>
    </xdr:from>
    <xdr:to xmlns:xdr="http://schemas.openxmlformats.org/drawingml/2006/spreadsheetDrawing">
      <xdr:col>86</xdr:col>
      <xdr:colOff>25400</xdr:colOff>
      <xdr:row>29</xdr:row>
      <xdr:rowOff>107315</xdr:rowOff>
    </xdr:to>
    <xdr:cxnSp macro="">
      <xdr:nvCxnSpPr>
        <xdr:cNvPr id="521" name="直線コネクタ 520"/>
        <xdr:cNvCxnSpPr/>
      </xdr:nvCxnSpPr>
      <xdr:spPr>
        <a:xfrm>
          <a:off x="14233525" y="49726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46990</xdr:rowOff>
    </xdr:from>
    <xdr:to xmlns:xdr="http://schemas.openxmlformats.org/drawingml/2006/spreadsheetDrawing">
      <xdr:col>85</xdr:col>
      <xdr:colOff>127000</xdr:colOff>
      <xdr:row>37</xdr:row>
      <xdr:rowOff>53975</xdr:rowOff>
    </xdr:to>
    <xdr:cxnSp macro="">
      <xdr:nvCxnSpPr>
        <xdr:cNvPr id="522" name="直線コネクタ 521"/>
        <xdr:cNvCxnSpPr/>
      </xdr:nvCxnSpPr>
      <xdr:spPr>
        <a:xfrm>
          <a:off x="13578205" y="6253480"/>
          <a:ext cx="74422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35</xdr:row>
      <xdr:rowOff>67945</xdr:rowOff>
    </xdr:from>
    <xdr:ext cx="534670" cy="258445"/>
    <xdr:sp macro="" textlink="">
      <xdr:nvSpPr>
        <xdr:cNvPr id="523" name="消防費平均値テキスト"/>
        <xdr:cNvSpPr txBox="1"/>
      </xdr:nvSpPr>
      <xdr:spPr>
        <a:xfrm>
          <a:off x="14362430" y="59391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31,699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45085</xdr:rowOff>
    </xdr:from>
    <xdr:to xmlns:xdr="http://schemas.openxmlformats.org/drawingml/2006/spreadsheetDrawing">
      <xdr:col>85</xdr:col>
      <xdr:colOff>167005</xdr:colOff>
      <xdr:row>36</xdr:row>
      <xdr:rowOff>146685</xdr:rowOff>
    </xdr:to>
    <xdr:sp macro="" textlink="">
      <xdr:nvSpPr>
        <xdr:cNvPr id="524" name="フローチャート: 判断 523"/>
        <xdr:cNvSpPr/>
      </xdr:nvSpPr>
      <xdr:spPr>
        <a:xfrm>
          <a:off x="14271625" y="6083935"/>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44450</xdr:rowOff>
    </xdr:from>
    <xdr:to xmlns:xdr="http://schemas.openxmlformats.org/drawingml/2006/spreadsheetDrawing">
      <xdr:col>81</xdr:col>
      <xdr:colOff>50800</xdr:colOff>
      <xdr:row>37</xdr:row>
      <xdr:rowOff>46990</xdr:rowOff>
    </xdr:to>
    <xdr:cxnSp macro="">
      <xdr:nvCxnSpPr>
        <xdr:cNvPr id="525" name="直線コネクタ 524"/>
        <xdr:cNvCxnSpPr/>
      </xdr:nvCxnSpPr>
      <xdr:spPr>
        <a:xfrm>
          <a:off x="12806680" y="6083300"/>
          <a:ext cx="771525"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86360</xdr:rowOff>
    </xdr:from>
    <xdr:to xmlns:xdr="http://schemas.openxmlformats.org/drawingml/2006/spreadsheetDrawing">
      <xdr:col>81</xdr:col>
      <xdr:colOff>101600</xdr:colOff>
      <xdr:row>37</xdr:row>
      <xdr:rowOff>16510</xdr:rowOff>
    </xdr:to>
    <xdr:sp macro="" textlink="">
      <xdr:nvSpPr>
        <xdr:cNvPr id="526" name="フローチャート: 判断 525"/>
        <xdr:cNvSpPr/>
      </xdr:nvSpPr>
      <xdr:spPr>
        <a:xfrm>
          <a:off x="13527405" y="612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33020</xdr:rowOff>
    </xdr:from>
    <xdr:ext cx="534035" cy="258445"/>
    <xdr:sp macro="" textlink="">
      <xdr:nvSpPr>
        <xdr:cNvPr id="527" name="テキスト ボックス 526"/>
        <xdr:cNvSpPr txBox="1"/>
      </xdr:nvSpPr>
      <xdr:spPr>
        <a:xfrm>
          <a:off x="13357860" y="59042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167005</xdr:colOff>
      <xdr:row>36</xdr:row>
      <xdr:rowOff>44450</xdr:rowOff>
    </xdr:from>
    <xdr:to xmlns:xdr="http://schemas.openxmlformats.org/drawingml/2006/spreadsheetDrawing">
      <xdr:col>76</xdr:col>
      <xdr:colOff>114300</xdr:colOff>
      <xdr:row>37</xdr:row>
      <xdr:rowOff>86360</xdr:rowOff>
    </xdr:to>
    <xdr:cxnSp macro="">
      <xdr:nvCxnSpPr>
        <xdr:cNvPr id="528" name="直線コネクタ 527"/>
        <xdr:cNvCxnSpPr/>
      </xdr:nvCxnSpPr>
      <xdr:spPr>
        <a:xfrm flipV="1">
          <a:off x="12024360" y="6083300"/>
          <a:ext cx="78232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118110</xdr:rowOff>
    </xdr:from>
    <xdr:to xmlns:xdr="http://schemas.openxmlformats.org/drawingml/2006/spreadsheetDrawing">
      <xdr:col>76</xdr:col>
      <xdr:colOff>165100</xdr:colOff>
      <xdr:row>37</xdr:row>
      <xdr:rowOff>48260</xdr:rowOff>
    </xdr:to>
    <xdr:sp macro="" textlink="">
      <xdr:nvSpPr>
        <xdr:cNvPr id="529" name="フローチャート: 判断 528"/>
        <xdr:cNvSpPr/>
      </xdr:nvSpPr>
      <xdr:spPr>
        <a:xfrm>
          <a:off x="12755880" y="6156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39370</xdr:rowOff>
    </xdr:from>
    <xdr:ext cx="534035" cy="259080"/>
    <xdr:sp macro="" textlink="">
      <xdr:nvSpPr>
        <xdr:cNvPr id="530" name="テキスト ボックス 529"/>
        <xdr:cNvSpPr txBox="1"/>
      </xdr:nvSpPr>
      <xdr:spPr>
        <a:xfrm>
          <a:off x="12562840" y="6245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71120</xdr:rowOff>
    </xdr:from>
    <xdr:to xmlns:xdr="http://schemas.openxmlformats.org/drawingml/2006/spreadsheetDrawing">
      <xdr:col>71</xdr:col>
      <xdr:colOff>167005</xdr:colOff>
      <xdr:row>37</xdr:row>
      <xdr:rowOff>86360</xdr:rowOff>
    </xdr:to>
    <xdr:cxnSp macro="">
      <xdr:nvCxnSpPr>
        <xdr:cNvPr id="531" name="直線コネクタ 530"/>
        <xdr:cNvCxnSpPr/>
      </xdr:nvCxnSpPr>
      <xdr:spPr>
        <a:xfrm>
          <a:off x="11240135" y="6277610"/>
          <a:ext cx="7842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93345</xdr:rowOff>
    </xdr:from>
    <xdr:to xmlns:xdr="http://schemas.openxmlformats.org/drawingml/2006/spreadsheetDrawing">
      <xdr:col>72</xdr:col>
      <xdr:colOff>38100</xdr:colOff>
      <xdr:row>37</xdr:row>
      <xdr:rowOff>23495</xdr:rowOff>
    </xdr:to>
    <xdr:sp macro="" textlink="">
      <xdr:nvSpPr>
        <xdr:cNvPr id="532" name="フローチャート: 判断 531"/>
        <xdr:cNvSpPr/>
      </xdr:nvSpPr>
      <xdr:spPr>
        <a:xfrm>
          <a:off x="11984355" y="613219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40005</xdr:rowOff>
    </xdr:from>
    <xdr:ext cx="534035" cy="259080"/>
    <xdr:sp macro="" textlink="">
      <xdr:nvSpPr>
        <xdr:cNvPr id="533" name="テキスト ボックス 532"/>
        <xdr:cNvSpPr txBox="1"/>
      </xdr:nvSpPr>
      <xdr:spPr>
        <a:xfrm>
          <a:off x="11791315" y="59112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36195</xdr:rowOff>
    </xdr:from>
    <xdr:to xmlns:xdr="http://schemas.openxmlformats.org/drawingml/2006/spreadsheetDrawing">
      <xdr:col>67</xdr:col>
      <xdr:colOff>101600</xdr:colOff>
      <xdr:row>36</xdr:row>
      <xdr:rowOff>137795</xdr:rowOff>
    </xdr:to>
    <xdr:sp macro="" textlink="">
      <xdr:nvSpPr>
        <xdr:cNvPr id="534" name="フローチャート: 判断 533"/>
        <xdr:cNvSpPr/>
      </xdr:nvSpPr>
      <xdr:spPr>
        <a:xfrm>
          <a:off x="11189335" y="607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154305</xdr:rowOff>
    </xdr:from>
    <xdr:ext cx="534035" cy="259080"/>
    <xdr:sp macro="" textlink="">
      <xdr:nvSpPr>
        <xdr:cNvPr id="535" name="テキスト ボックス 534"/>
        <xdr:cNvSpPr txBox="1"/>
      </xdr:nvSpPr>
      <xdr:spPr>
        <a:xfrm>
          <a:off x="11019790" y="5857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41554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37" name="テキスト ボックス 536"/>
        <xdr:cNvSpPr txBox="1"/>
      </xdr:nvSpPr>
      <xdr:spPr>
        <a:xfrm>
          <a:off x="134112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1365" cy="259080"/>
    <xdr:sp macro="" textlink="">
      <xdr:nvSpPr>
        <xdr:cNvPr id="538" name="テキスト ボックス 537"/>
        <xdr:cNvSpPr txBox="1"/>
      </xdr:nvSpPr>
      <xdr:spPr>
        <a:xfrm>
          <a:off x="12639675"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41</xdr:row>
      <xdr:rowOff>80010</xdr:rowOff>
    </xdr:from>
    <xdr:ext cx="762000" cy="259080"/>
    <xdr:sp macro="" textlink="">
      <xdr:nvSpPr>
        <xdr:cNvPr id="539" name="テキスト ボックス 538"/>
        <xdr:cNvSpPr txBox="1"/>
      </xdr:nvSpPr>
      <xdr:spPr>
        <a:xfrm>
          <a:off x="1185735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40" name="テキスト ボックス 539"/>
        <xdr:cNvSpPr txBox="1"/>
      </xdr:nvSpPr>
      <xdr:spPr>
        <a:xfrm>
          <a:off x="1107313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3175</xdr:rowOff>
    </xdr:from>
    <xdr:to xmlns:xdr="http://schemas.openxmlformats.org/drawingml/2006/spreadsheetDrawing">
      <xdr:col>85</xdr:col>
      <xdr:colOff>167005</xdr:colOff>
      <xdr:row>37</xdr:row>
      <xdr:rowOff>104775</xdr:rowOff>
    </xdr:to>
    <xdr:sp macro="" textlink="">
      <xdr:nvSpPr>
        <xdr:cNvPr id="541" name="楕円 540"/>
        <xdr:cNvSpPr/>
      </xdr:nvSpPr>
      <xdr:spPr>
        <a:xfrm>
          <a:off x="14271625" y="6209665"/>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167005</xdr:colOff>
      <xdr:row>36</xdr:row>
      <xdr:rowOff>153035</xdr:rowOff>
    </xdr:from>
    <xdr:ext cx="534670" cy="259080"/>
    <xdr:sp macro="" textlink="">
      <xdr:nvSpPr>
        <xdr:cNvPr id="542" name="消防費該当値テキスト"/>
        <xdr:cNvSpPr txBox="1"/>
      </xdr:nvSpPr>
      <xdr:spPr>
        <a:xfrm>
          <a:off x="14362430" y="6191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167005</xdr:rowOff>
    </xdr:from>
    <xdr:to xmlns:xdr="http://schemas.openxmlformats.org/drawingml/2006/spreadsheetDrawing">
      <xdr:col>81</xdr:col>
      <xdr:colOff>101600</xdr:colOff>
      <xdr:row>37</xdr:row>
      <xdr:rowOff>97155</xdr:rowOff>
    </xdr:to>
    <xdr:sp macro="" textlink="">
      <xdr:nvSpPr>
        <xdr:cNvPr id="543" name="楕円 542"/>
        <xdr:cNvSpPr/>
      </xdr:nvSpPr>
      <xdr:spPr>
        <a:xfrm>
          <a:off x="13527405" y="6205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88265</xdr:rowOff>
    </xdr:from>
    <xdr:ext cx="534035" cy="258445"/>
    <xdr:sp macro="" textlink="">
      <xdr:nvSpPr>
        <xdr:cNvPr id="544" name="テキスト ボックス 543"/>
        <xdr:cNvSpPr txBox="1"/>
      </xdr:nvSpPr>
      <xdr:spPr>
        <a:xfrm>
          <a:off x="13357860" y="6294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165100</xdr:rowOff>
    </xdr:from>
    <xdr:to xmlns:xdr="http://schemas.openxmlformats.org/drawingml/2006/spreadsheetDrawing">
      <xdr:col>76</xdr:col>
      <xdr:colOff>165100</xdr:colOff>
      <xdr:row>36</xdr:row>
      <xdr:rowOff>95250</xdr:rowOff>
    </xdr:to>
    <xdr:sp macro="" textlink="">
      <xdr:nvSpPr>
        <xdr:cNvPr id="545" name="楕円 544"/>
        <xdr:cNvSpPr/>
      </xdr:nvSpPr>
      <xdr:spPr>
        <a:xfrm>
          <a:off x="12755880" y="6036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111760</xdr:rowOff>
    </xdr:from>
    <xdr:ext cx="534035" cy="259080"/>
    <xdr:sp macro="" textlink="">
      <xdr:nvSpPr>
        <xdr:cNvPr id="546" name="テキスト ボックス 545"/>
        <xdr:cNvSpPr txBox="1"/>
      </xdr:nvSpPr>
      <xdr:spPr>
        <a:xfrm>
          <a:off x="12562840" y="5815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35560</xdr:rowOff>
    </xdr:from>
    <xdr:to xmlns:xdr="http://schemas.openxmlformats.org/drawingml/2006/spreadsheetDrawing">
      <xdr:col>72</xdr:col>
      <xdr:colOff>38100</xdr:colOff>
      <xdr:row>37</xdr:row>
      <xdr:rowOff>137160</xdr:rowOff>
    </xdr:to>
    <xdr:sp macro="" textlink="">
      <xdr:nvSpPr>
        <xdr:cNvPr id="547" name="楕円 546"/>
        <xdr:cNvSpPr/>
      </xdr:nvSpPr>
      <xdr:spPr>
        <a:xfrm>
          <a:off x="11984355" y="624205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128270</xdr:rowOff>
    </xdr:from>
    <xdr:ext cx="534035" cy="258445"/>
    <xdr:sp macro="" textlink="">
      <xdr:nvSpPr>
        <xdr:cNvPr id="548" name="テキスト ボックス 547"/>
        <xdr:cNvSpPr txBox="1"/>
      </xdr:nvSpPr>
      <xdr:spPr>
        <a:xfrm>
          <a:off x="11791315" y="63347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20320</xdr:rowOff>
    </xdr:from>
    <xdr:to xmlns:xdr="http://schemas.openxmlformats.org/drawingml/2006/spreadsheetDrawing">
      <xdr:col>67</xdr:col>
      <xdr:colOff>101600</xdr:colOff>
      <xdr:row>37</xdr:row>
      <xdr:rowOff>121920</xdr:rowOff>
    </xdr:to>
    <xdr:sp macro="" textlink="">
      <xdr:nvSpPr>
        <xdr:cNvPr id="549" name="楕円 548"/>
        <xdr:cNvSpPr/>
      </xdr:nvSpPr>
      <xdr:spPr>
        <a:xfrm>
          <a:off x="11189335"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113030</xdr:rowOff>
    </xdr:from>
    <xdr:ext cx="534035" cy="259080"/>
    <xdr:sp macro="" textlink="">
      <xdr:nvSpPr>
        <xdr:cNvPr id="550" name="テキスト ボックス 549"/>
        <xdr:cNvSpPr txBox="1"/>
      </xdr:nvSpPr>
      <xdr:spPr>
        <a:xfrm>
          <a:off x="11019790" y="6319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167005</xdr:colOff>
      <xdr:row>45</xdr:row>
      <xdr:rowOff>31750</xdr:rowOff>
    </xdr:to>
    <xdr:sp macro="" textlink="">
      <xdr:nvSpPr>
        <xdr:cNvPr id="551" name="正方形/長方形 550"/>
        <xdr:cNvSpPr/>
      </xdr:nvSpPr>
      <xdr:spPr>
        <a:xfrm>
          <a:off x="10918825" y="72694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140335</xdr:rowOff>
    </xdr:to>
    <xdr:sp macro="" textlink="">
      <xdr:nvSpPr>
        <xdr:cNvPr id="552" name="正方形/長方形 551"/>
        <xdr:cNvSpPr/>
      </xdr:nvSpPr>
      <xdr:spPr>
        <a:xfrm>
          <a:off x="1102233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102233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140335</xdr:rowOff>
    </xdr:to>
    <xdr:sp macro="" textlink="">
      <xdr:nvSpPr>
        <xdr:cNvPr id="554" name="正方形/長方形 553"/>
        <xdr:cNvSpPr/>
      </xdr:nvSpPr>
      <xdr:spPr>
        <a:xfrm>
          <a:off x="1192085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192085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140335</xdr:rowOff>
    </xdr:to>
    <xdr:sp macro="" textlink="">
      <xdr:nvSpPr>
        <xdr:cNvPr id="556" name="正方形/長方形 555"/>
        <xdr:cNvSpPr/>
      </xdr:nvSpPr>
      <xdr:spPr>
        <a:xfrm>
          <a:off x="1292288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292288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73,080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167005</xdr:colOff>
      <xdr:row>61</xdr:row>
      <xdr:rowOff>82550</xdr:rowOff>
    </xdr:to>
    <xdr:sp macro="" textlink="">
      <xdr:nvSpPr>
        <xdr:cNvPr id="558" name="正方形/長方形 557"/>
        <xdr:cNvSpPr/>
      </xdr:nvSpPr>
      <xdr:spPr>
        <a:xfrm>
          <a:off x="10918825" y="80759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885" cy="225425"/>
    <xdr:sp macro="" textlink="">
      <xdr:nvSpPr>
        <xdr:cNvPr id="559" name="テキスト ボックス 558"/>
        <xdr:cNvSpPr txBox="1"/>
      </xdr:nvSpPr>
      <xdr:spPr>
        <a:xfrm>
          <a:off x="1088072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167005</xdr:colOff>
      <xdr:row>61</xdr:row>
      <xdr:rowOff>82550</xdr:rowOff>
    </xdr:to>
    <xdr:cxnSp macro="">
      <xdr:nvCxnSpPr>
        <xdr:cNvPr id="560" name="直線コネクタ 559"/>
        <xdr:cNvCxnSpPr/>
      </xdr:nvCxnSpPr>
      <xdr:spPr>
        <a:xfrm>
          <a:off x="10918825" y="103124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140335</xdr:rowOff>
    </xdr:from>
    <xdr:to xmlns:xdr="http://schemas.openxmlformats.org/drawingml/2006/spreadsheetDrawing">
      <xdr:col>89</xdr:col>
      <xdr:colOff>167005</xdr:colOff>
      <xdr:row>58</xdr:row>
      <xdr:rowOff>140335</xdr:rowOff>
    </xdr:to>
    <xdr:cxnSp macro="">
      <xdr:nvCxnSpPr>
        <xdr:cNvPr id="561" name="直線コネクタ 560"/>
        <xdr:cNvCxnSpPr/>
      </xdr:nvCxnSpPr>
      <xdr:spPr>
        <a:xfrm>
          <a:off x="10918825" y="986726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167640</xdr:rowOff>
    </xdr:from>
    <xdr:ext cx="248285" cy="259080"/>
    <xdr:sp macro="" textlink="">
      <xdr:nvSpPr>
        <xdr:cNvPr id="562" name="テキスト ボックス 561"/>
        <xdr:cNvSpPr txBox="1"/>
      </xdr:nvSpPr>
      <xdr:spPr>
        <a:xfrm>
          <a:off x="10693400" y="97269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167005</xdr:colOff>
      <xdr:row>56</xdr:row>
      <xdr:rowOff>25400</xdr:rowOff>
    </xdr:to>
    <xdr:cxnSp macro="">
      <xdr:nvCxnSpPr>
        <xdr:cNvPr id="563" name="直線コネクタ 562"/>
        <xdr:cNvCxnSpPr/>
      </xdr:nvCxnSpPr>
      <xdr:spPr>
        <a:xfrm>
          <a:off x="10918825" y="94170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94995" cy="258445"/>
    <xdr:sp macro="" textlink="">
      <xdr:nvSpPr>
        <xdr:cNvPr id="564" name="テキスト ボックス 563"/>
        <xdr:cNvSpPr txBox="1"/>
      </xdr:nvSpPr>
      <xdr:spPr>
        <a:xfrm>
          <a:off x="10393680" y="927862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167005</xdr:colOff>
      <xdr:row>53</xdr:row>
      <xdr:rowOff>82550</xdr:rowOff>
    </xdr:to>
    <xdr:cxnSp macro="">
      <xdr:nvCxnSpPr>
        <xdr:cNvPr id="565" name="直線コネクタ 564"/>
        <xdr:cNvCxnSpPr/>
      </xdr:nvCxnSpPr>
      <xdr:spPr>
        <a:xfrm>
          <a:off x="10918825" y="897128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94995" cy="259080"/>
    <xdr:sp macro="" textlink="">
      <xdr:nvSpPr>
        <xdr:cNvPr id="566" name="テキスト ボックス 565"/>
        <xdr:cNvSpPr txBox="1"/>
      </xdr:nvSpPr>
      <xdr:spPr>
        <a:xfrm>
          <a:off x="10393680" y="88328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140335</xdr:rowOff>
    </xdr:from>
    <xdr:to xmlns:xdr="http://schemas.openxmlformats.org/drawingml/2006/spreadsheetDrawing">
      <xdr:col>89</xdr:col>
      <xdr:colOff>167005</xdr:colOff>
      <xdr:row>50</xdr:row>
      <xdr:rowOff>140335</xdr:rowOff>
    </xdr:to>
    <xdr:cxnSp macro="">
      <xdr:nvCxnSpPr>
        <xdr:cNvPr id="567" name="直線コネクタ 566"/>
        <xdr:cNvCxnSpPr/>
      </xdr:nvCxnSpPr>
      <xdr:spPr>
        <a:xfrm>
          <a:off x="10918825" y="852614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167640</xdr:rowOff>
    </xdr:from>
    <xdr:ext cx="594995" cy="259080"/>
    <xdr:sp macro="" textlink="">
      <xdr:nvSpPr>
        <xdr:cNvPr id="568" name="テキスト ボックス 567"/>
        <xdr:cNvSpPr txBox="1"/>
      </xdr:nvSpPr>
      <xdr:spPr>
        <a:xfrm>
          <a:off x="10393680" y="83858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167005</xdr:colOff>
      <xdr:row>48</xdr:row>
      <xdr:rowOff>25400</xdr:rowOff>
    </xdr:to>
    <xdr:cxnSp macro="">
      <xdr:nvCxnSpPr>
        <xdr:cNvPr id="569" name="直線コネクタ 568"/>
        <xdr:cNvCxnSpPr/>
      </xdr:nvCxnSpPr>
      <xdr:spPr>
        <a:xfrm>
          <a:off x="10918825" y="80759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70" name="テキスト ボックス 569"/>
        <xdr:cNvSpPr txBox="1"/>
      </xdr:nvSpPr>
      <xdr:spPr>
        <a:xfrm>
          <a:off x="10393680" y="79375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167005</xdr:colOff>
      <xdr:row>61</xdr:row>
      <xdr:rowOff>82550</xdr:rowOff>
    </xdr:to>
    <xdr:sp macro="" textlink="">
      <xdr:nvSpPr>
        <xdr:cNvPr id="571" name="教育費グラフ枠"/>
        <xdr:cNvSpPr/>
      </xdr:nvSpPr>
      <xdr:spPr>
        <a:xfrm>
          <a:off x="10918825" y="80759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119380</xdr:rowOff>
    </xdr:from>
    <xdr:to xmlns:xdr="http://schemas.openxmlformats.org/drawingml/2006/spreadsheetDrawing">
      <xdr:col>85</xdr:col>
      <xdr:colOff>126365</xdr:colOff>
      <xdr:row>57</xdr:row>
      <xdr:rowOff>142240</xdr:rowOff>
    </xdr:to>
    <xdr:cxnSp macro="">
      <xdr:nvCxnSpPr>
        <xdr:cNvPr id="572" name="直線コネクタ 571"/>
        <xdr:cNvCxnSpPr/>
      </xdr:nvCxnSpPr>
      <xdr:spPr>
        <a:xfrm flipV="1">
          <a:off x="14320520" y="8672830"/>
          <a:ext cx="1270" cy="1028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57</xdr:row>
      <xdr:rowOff>146050</xdr:rowOff>
    </xdr:from>
    <xdr:ext cx="534670" cy="258445"/>
    <xdr:sp macro="" textlink="">
      <xdr:nvSpPr>
        <xdr:cNvPr id="573" name="教育費最小値テキスト"/>
        <xdr:cNvSpPr txBox="1"/>
      </xdr:nvSpPr>
      <xdr:spPr>
        <a:xfrm>
          <a:off x="14362430" y="97053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142240</xdr:rowOff>
    </xdr:from>
    <xdr:to xmlns:xdr="http://schemas.openxmlformats.org/drawingml/2006/spreadsheetDrawing">
      <xdr:col>86</xdr:col>
      <xdr:colOff>25400</xdr:colOff>
      <xdr:row>57</xdr:row>
      <xdr:rowOff>142240</xdr:rowOff>
    </xdr:to>
    <xdr:cxnSp macro="">
      <xdr:nvCxnSpPr>
        <xdr:cNvPr id="574" name="直線コネクタ 573"/>
        <xdr:cNvCxnSpPr/>
      </xdr:nvCxnSpPr>
      <xdr:spPr>
        <a:xfrm>
          <a:off x="14233525" y="97015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50</xdr:row>
      <xdr:rowOff>66040</xdr:rowOff>
    </xdr:from>
    <xdr:ext cx="598805" cy="258445"/>
    <xdr:sp macro="" textlink="">
      <xdr:nvSpPr>
        <xdr:cNvPr id="575" name="教育費最大値テキスト"/>
        <xdr:cNvSpPr txBox="1"/>
      </xdr:nvSpPr>
      <xdr:spPr>
        <a:xfrm>
          <a:off x="14362430" y="84518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266,998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119380</xdr:rowOff>
    </xdr:from>
    <xdr:to xmlns:xdr="http://schemas.openxmlformats.org/drawingml/2006/spreadsheetDrawing">
      <xdr:col>86</xdr:col>
      <xdr:colOff>25400</xdr:colOff>
      <xdr:row>51</xdr:row>
      <xdr:rowOff>119380</xdr:rowOff>
    </xdr:to>
    <xdr:cxnSp macro="">
      <xdr:nvCxnSpPr>
        <xdr:cNvPr id="576" name="直線コネクタ 575"/>
        <xdr:cNvCxnSpPr/>
      </xdr:nvCxnSpPr>
      <xdr:spPr>
        <a:xfrm>
          <a:off x="14233525" y="86728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100965</xdr:rowOff>
    </xdr:from>
    <xdr:to xmlns:xdr="http://schemas.openxmlformats.org/drawingml/2006/spreadsheetDrawing">
      <xdr:col>85</xdr:col>
      <xdr:colOff>127000</xdr:colOff>
      <xdr:row>56</xdr:row>
      <xdr:rowOff>122555</xdr:rowOff>
    </xdr:to>
    <xdr:cxnSp macro="">
      <xdr:nvCxnSpPr>
        <xdr:cNvPr id="577" name="直線コネクタ 576"/>
        <xdr:cNvCxnSpPr/>
      </xdr:nvCxnSpPr>
      <xdr:spPr>
        <a:xfrm flipV="1">
          <a:off x="13578205" y="9492615"/>
          <a:ext cx="74422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55</xdr:row>
      <xdr:rowOff>45085</xdr:rowOff>
    </xdr:from>
    <xdr:ext cx="534670" cy="259080"/>
    <xdr:sp macro="" textlink="">
      <xdr:nvSpPr>
        <xdr:cNvPr id="578" name="教育費平均値テキスト"/>
        <xdr:cNvSpPr txBox="1"/>
      </xdr:nvSpPr>
      <xdr:spPr>
        <a:xfrm>
          <a:off x="14362430" y="92690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22225</xdr:rowOff>
    </xdr:from>
    <xdr:to xmlns:xdr="http://schemas.openxmlformats.org/drawingml/2006/spreadsheetDrawing">
      <xdr:col>85</xdr:col>
      <xdr:colOff>167005</xdr:colOff>
      <xdr:row>56</xdr:row>
      <xdr:rowOff>123825</xdr:rowOff>
    </xdr:to>
    <xdr:sp macro="" textlink="">
      <xdr:nvSpPr>
        <xdr:cNvPr id="579" name="フローチャート: 判断 578"/>
        <xdr:cNvSpPr/>
      </xdr:nvSpPr>
      <xdr:spPr>
        <a:xfrm>
          <a:off x="14271625" y="9413875"/>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19050</xdr:rowOff>
    </xdr:from>
    <xdr:to xmlns:xdr="http://schemas.openxmlformats.org/drawingml/2006/spreadsheetDrawing">
      <xdr:col>81</xdr:col>
      <xdr:colOff>50800</xdr:colOff>
      <xdr:row>56</xdr:row>
      <xdr:rowOff>122555</xdr:rowOff>
    </xdr:to>
    <xdr:cxnSp macro="">
      <xdr:nvCxnSpPr>
        <xdr:cNvPr id="580" name="直線コネクタ 579"/>
        <xdr:cNvCxnSpPr/>
      </xdr:nvCxnSpPr>
      <xdr:spPr>
        <a:xfrm>
          <a:off x="12806680" y="9410700"/>
          <a:ext cx="771525"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64770</xdr:rowOff>
    </xdr:from>
    <xdr:to xmlns:xdr="http://schemas.openxmlformats.org/drawingml/2006/spreadsheetDrawing">
      <xdr:col>81</xdr:col>
      <xdr:colOff>101600</xdr:colOff>
      <xdr:row>56</xdr:row>
      <xdr:rowOff>166370</xdr:rowOff>
    </xdr:to>
    <xdr:sp macro="" textlink="">
      <xdr:nvSpPr>
        <xdr:cNvPr id="581" name="フローチャート: 判断 580"/>
        <xdr:cNvSpPr/>
      </xdr:nvSpPr>
      <xdr:spPr>
        <a:xfrm>
          <a:off x="13527405"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11430</xdr:rowOff>
    </xdr:from>
    <xdr:ext cx="534035" cy="259080"/>
    <xdr:sp macro="" textlink="">
      <xdr:nvSpPr>
        <xdr:cNvPr id="582" name="テキスト ボックス 581"/>
        <xdr:cNvSpPr txBox="1"/>
      </xdr:nvSpPr>
      <xdr:spPr>
        <a:xfrm>
          <a:off x="13357860" y="9235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167005</xdr:colOff>
      <xdr:row>56</xdr:row>
      <xdr:rowOff>19050</xdr:rowOff>
    </xdr:from>
    <xdr:to xmlns:xdr="http://schemas.openxmlformats.org/drawingml/2006/spreadsheetDrawing">
      <xdr:col>76</xdr:col>
      <xdr:colOff>114300</xdr:colOff>
      <xdr:row>57</xdr:row>
      <xdr:rowOff>8255</xdr:rowOff>
    </xdr:to>
    <xdr:cxnSp macro="">
      <xdr:nvCxnSpPr>
        <xdr:cNvPr id="583" name="直線コネクタ 582"/>
        <xdr:cNvCxnSpPr/>
      </xdr:nvCxnSpPr>
      <xdr:spPr>
        <a:xfrm flipV="1">
          <a:off x="12024360" y="9410700"/>
          <a:ext cx="78232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112395</xdr:rowOff>
    </xdr:from>
    <xdr:to xmlns:xdr="http://schemas.openxmlformats.org/drawingml/2006/spreadsheetDrawing">
      <xdr:col>76</xdr:col>
      <xdr:colOff>165100</xdr:colOff>
      <xdr:row>57</xdr:row>
      <xdr:rowOff>42545</xdr:rowOff>
    </xdr:to>
    <xdr:sp macro="" textlink="">
      <xdr:nvSpPr>
        <xdr:cNvPr id="584" name="フローチャート: 判断 583"/>
        <xdr:cNvSpPr/>
      </xdr:nvSpPr>
      <xdr:spPr>
        <a:xfrm>
          <a:off x="12755880" y="9504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33655</xdr:rowOff>
    </xdr:from>
    <xdr:ext cx="534035" cy="258445"/>
    <xdr:sp macro="" textlink="">
      <xdr:nvSpPr>
        <xdr:cNvPr id="585" name="テキスト ボックス 584"/>
        <xdr:cNvSpPr txBox="1"/>
      </xdr:nvSpPr>
      <xdr:spPr>
        <a:xfrm>
          <a:off x="12562840" y="95929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55</xdr:row>
      <xdr:rowOff>167005</xdr:rowOff>
    </xdr:from>
    <xdr:to xmlns:xdr="http://schemas.openxmlformats.org/drawingml/2006/spreadsheetDrawing">
      <xdr:col>71</xdr:col>
      <xdr:colOff>167005</xdr:colOff>
      <xdr:row>57</xdr:row>
      <xdr:rowOff>8255</xdr:rowOff>
    </xdr:to>
    <xdr:cxnSp macro="">
      <xdr:nvCxnSpPr>
        <xdr:cNvPr id="586" name="直線コネクタ 585"/>
        <xdr:cNvCxnSpPr/>
      </xdr:nvCxnSpPr>
      <xdr:spPr>
        <a:xfrm>
          <a:off x="11240135" y="9391015"/>
          <a:ext cx="784225"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114935</xdr:rowOff>
    </xdr:from>
    <xdr:to xmlns:xdr="http://schemas.openxmlformats.org/drawingml/2006/spreadsheetDrawing">
      <xdr:col>72</xdr:col>
      <xdr:colOff>38100</xdr:colOff>
      <xdr:row>57</xdr:row>
      <xdr:rowOff>45085</xdr:rowOff>
    </xdr:to>
    <xdr:sp macro="" textlink="">
      <xdr:nvSpPr>
        <xdr:cNvPr id="587" name="フローチャート: 判断 586"/>
        <xdr:cNvSpPr/>
      </xdr:nvSpPr>
      <xdr:spPr>
        <a:xfrm>
          <a:off x="11984355" y="950658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61595</xdr:rowOff>
    </xdr:from>
    <xdr:ext cx="534035" cy="259080"/>
    <xdr:sp macro="" textlink="">
      <xdr:nvSpPr>
        <xdr:cNvPr id="588" name="テキスト ボックス 587"/>
        <xdr:cNvSpPr txBox="1"/>
      </xdr:nvSpPr>
      <xdr:spPr>
        <a:xfrm>
          <a:off x="11791315" y="92856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64770</xdr:rowOff>
    </xdr:from>
    <xdr:to xmlns:xdr="http://schemas.openxmlformats.org/drawingml/2006/spreadsheetDrawing">
      <xdr:col>67</xdr:col>
      <xdr:colOff>101600</xdr:colOff>
      <xdr:row>56</xdr:row>
      <xdr:rowOff>167005</xdr:rowOff>
    </xdr:to>
    <xdr:sp macro="" textlink="">
      <xdr:nvSpPr>
        <xdr:cNvPr id="589" name="フローチャート: 判断 588"/>
        <xdr:cNvSpPr/>
      </xdr:nvSpPr>
      <xdr:spPr>
        <a:xfrm>
          <a:off x="11189335" y="945642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158750</xdr:rowOff>
    </xdr:from>
    <xdr:ext cx="534035" cy="258445"/>
    <xdr:sp macro="" textlink="">
      <xdr:nvSpPr>
        <xdr:cNvPr id="590" name="テキスト ボックス 589"/>
        <xdr:cNvSpPr txBox="1"/>
      </xdr:nvSpPr>
      <xdr:spPr>
        <a:xfrm>
          <a:off x="11019790" y="95504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1" name="テキスト ボックス 590"/>
        <xdr:cNvSpPr txBox="1"/>
      </xdr:nvSpPr>
      <xdr:spPr>
        <a:xfrm>
          <a:off x="141554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92" name="テキスト ボックス 591"/>
        <xdr:cNvSpPr txBox="1"/>
      </xdr:nvSpPr>
      <xdr:spPr>
        <a:xfrm>
          <a:off x="134112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1365" cy="259080"/>
    <xdr:sp macro="" textlink="">
      <xdr:nvSpPr>
        <xdr:cNvPr id="593" name="テキスト ボックス 592"/>
        <xdr:cNvSpPr txBox="1"/>
      </xdr:nvSpPr>
      <xdr:spPr>
        <a:xfrm>
          <a:off x="12639675"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61</xdr:row>
      <xdr:rowOff>80010</xdr:rowOff>
    </xdr:from>
    <xdr:ext cx="762000" cy="259080"/>
    <xdr:sp macro="" textlink="">
      <xdr:nvSpPr>
        <xdr:cNvPr id="594" name="テキスト ボックス 593"/>
        <xdr:cNvSpPr txBox="1"/>
      </xdr:nvSpPr>
      <xdr:spPr>
        <a:xfrm>
          <a:off x="1185735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95" name="テキスト ボックス 594"/>
        <xdr:cNvSpPr txBox="1"/>
      </xdr:nvSpPr>
      <xdr:spPr>
        <a:xfrm>
          <a:off x="1107313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50165</xdr:rowOff>
    </xdr:from>
    <xdr:to xmlns:xdr="http://schemas.openxmlformats.org/drawingml/2006/spreadsheetDrawing">
      <xdr:col>85</xdr:col>
      <xdr:colOff>167005</xdr:colOff>
      <xdr:row>56</xdr:row>
      <xdr:rowOff>151765</xdr:rowOff>
    </xdr:to>
    <xdr:sp macro="" textlink="">
      <xdr:nvSpPr>
        <xdr:cNvPr id="596" name="楕円 595"/>
        <xdr:cNvSpPr/>
      </xdr:nvSpPr>
      <xdr:spPr>
        <a:xfrm>
          <a:off x="14271625" y="9441815"/>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167005</xdr:colOff>
      <xdr:row>56</xdr:row>
      <xdr:rowOff>28575</xdr:rowOff>
    </xdr:from>
    <xdr:ext cx="534670" cy="258445"/>
    <xdr:sp macro="" textlink="">
      <xdr:nvSpPr>
        <xdr:cNvPr id="597" name="教育費該当値テキスト"/>
        <xdr:cNvSpPr txBox="1"/>
      </xdr:nvSpPr>
      <xdr:spPr>
        <a:xfrm>
          <a:off x="14362430" y="94202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71755</xdr:rowOff>
    </xdr:from>
    <xdr:to xmlns:xdr="http://schemas.openxmlformats.org/drawingml/2006/spreadsheetDrawing">
      <xdr:col>81</xdr:col>
      <xdr:colOff>101600</xdr:colOff>
      <xdr:row>57</xdr:row>
      <xdr:rowOff>1905</xdr:rowOff>
    </xdr:to>
    <xdr:sp macro="" textlink="">
      <xdr:nvSpPr>
        <xdr:cNvPr id="598" name="楕円 597"/>
        <xdr:cNvSpPr/>
      </xdr:nvSpPr>
      <xdr:spPr>
        <a:xfrm>
          <a:off x="13527405" y="9463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164465</xdr:rowOff>
    </xdr:from>
    <xdr:ext cx="534035" cy="258445"/>
    <xdr:sp macro="" textlink="">
      <xdr:nvSpPr>
        <xdr:cNvPr id="599" name="テキスト ボックス 598"/>
        <xdr:cNvSpPr txBox="1"/>
      </xdr:nvSpPr>
      <xdr:spPr>
        <a:xfrm>
          <a:off x="13357860" y="95561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140335</xdr:rowOff>
    </xdr:from>
    <xdr:to xmlns:xdr="http://schemas.openxmlformats.org/drawingml/2006/spreadsheetDrawing">
      <xdr:col>76</xdr:col>
      <xdr:colOff>165100</xdr:colOff>
      <xdr:row>56</xdr:row>
      <xdr:rowOff>69850</xdr:rowOff>
    </xdr:to>
    <xdr:sp macro="" textlink="">
      <xdr:nvSpPr>
        <xdr:cNvPr id="600" name="楕円 599"/>
        <xdr:cNvSpPr/>
      </xdr:nvSpPr>
      <xdr:spPr>
        <a:xfrm>
          <a:off x="12755880" y="936434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54</xdr:row>
      <xdr:rowOff>86360</xdr:rowOff>
    </xdr:from>
    <xdr:ext cx="598170" cy="257810"/>
    <xdr:sp macro="" textlink="">
      <xdr:nvSpPr>
        <xdr:cNvPr id="601" name="テキスト ボックス 600"/>
        <xdr:cNvSpPr txBox="1"/>
      </xdr:nvSpPr>
      <xdr:spPr>
        <a:xfrm>
          <a:off x="12530455" y="914273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128905</xdr:rowOff>
    </xdr:from>
    <xdr:to xmlns:xdr="http://schemas.openxmlformats.org/drawingml/2006/spreadsheetDrawing">
      <xdr:col>72</xdr:col>
      <xdr:colOff>38100</xdr:colOff>
      <xdr:row>57</xdr:row>
      <xdr:rowOff>59055</xdr:rowOff>
    </xdr:to>
    <xdr:sp macro="" textlink="">
      <xdr:nvSpPr>
        <xdr:cNvPr id="602" name="楕円 601"/>
        <xdr:cNvSpPr/>
      </xdr:nvSpPr>
      <xdr:spPr>
        <a:xfrm>
          <a:off x="11984355" y="952055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50165</xdr:rowOff>
    </xdr:from>
    <xdr:ext cx="534035" cy="258445"/>
    <xdr:sp macro="" textlink="">
      <xdr:nvSpPr>
        <xdr:cNvPr id="603" name="テキスト ボックス 602"/>
        <xdr:cNvSpPr txBox="1"/>
      </xdr:nvSpPr>
      <xdr:spPr>
        <a:xfrm>
          <a:off x="11791315" y="9609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116205</xdr:rowOff>
    </xdr:from>
    <xdr:to xmlns:xdr="http://schemas.openxmlformats.org/drawingml/2006/spreadsheetDrawing">
      <xdr:col>67</xdr:col>
      <xdr:colOff>101600</xdr:colOff>
      <xdr:row>56</xdr:row>
      <xdr:rowOff>46990</xdr:rowOff>
    </xdr:to>
    <xdr:sp macro="" textlink="">
      <xdr:nvSpPr>
        <xdr:cNvPr id="604" name="楕円 603"/>
        <xdr:cNvSpPr/>
      </xdr:nvSpPr>
      <xdr:spPr>
        <a:xfrm>
          <a:off x="11189335" y="934021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54</xdr:row>
      <xdr:rowOff>62865</xdr:rowOff>
    </xdr:from>
    <xdr:ext cx="598170" cy="259080"/>
    <xdr:sp macro="" textlink="">
      <xdr:nvSpPr>
        <xdr:cNvPr id="605" name="テキスト ボックス 604"/>
        <xdr:cNvSpPr txBox="1"/>
      </xdr:nvSpPr>
      <xdr:spPr>
        <a:xfrm>
          <a:off x="10987405" y="91192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167005</xdr:colOff>
      <xdr:row>65</xdr:row>
      <xdr:rowOff>31750</xdr:rowOff>
    </xdr:to>
    <xdr:sp macro="" textlink="">
      <xdr:nvSpPr>
        <xdr:cNvPr id="606" name="正方形/長方形 605"/>
        <xdr:cNvSpPr/>
      </xdr:nvSpPr>
      <xdr:spPr>
        <a:xfrm>
          <a:off x="10918825" y="106222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140335</xdr:rowOff>
    </xdr:to>
    <xdr:sp macro="" textlink="">
      <xdr:nvSpPr>
        <xdr:cNvPr id="607" name="正方形/長方形 606"/>
        <xdr:cNvSpPr/>
      </xdr:nvSpPr>
      <xdr:spPr>
        <a:xfrm>
          <a:off x="1102233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102233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140335</xdr:rowOff>
    </xdr:to>
    <xdr:sp macro="" textlink="">
      <xdr:nvSpPr>
        <xdr:cNvPr id="609" name="正方形/長方形 608"/>
        <xdr:cNvSpPr/>
      </xdr:nvSpPr>
      <xdr:spPr>
        <a:xfrm>
          <a:off x="1192085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192085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140335</xdr:rowOff>
    </xdr:to>
    <xdr:sp macro="" textlink="">
      <xdr:nvSpPr>
        <xdr:cNvPr id="611" name="正方形/長方形 610"/>
        <xdr:cNvSpPr/>
      </xdr:nvSpPr>
      <xdr:spPr>
        <a:xfrm>
          <a:off x="1292288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292288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167005</xdr:colOff>
      <xdr:row>81</xdr:row>
      <xdr:rowOff>82550</xdr:rowOff>
    </xdr:to>
    <xdr:sp macro="" textlink="">
      <xdr:nvSpPr>
        <xdr:cNvPr id="613" name="正方形/長方形 612"/>
        <xdr:cNvSpPr/>
      </xdr:nvSpPr>
      <xdr:spPr>
        <a:xfrm>
          <a:off x="10918825" y="114287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885" cy="225425"/>
    <xdr:sp macro="" textlink="">
      <xdr:nvSpPr>
        <xdr:cNvPr id="614" name="テキスト ボックス 613"/>
        <xdr:cNvSpPr txBox="1"/>
      </xdr:nvSpPr>
      <xdr:spPr>
        <a:xfrm>
          <a:off x="10880725"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167005</xdr:colOff>
      <xdr:row>81</xdr:row>
      <xdr:rowOff>82550</xdr:rowOff>
    </xdr:to>
    <xdr:cxnSp macro="">
      <xdr:nvCxnSpPr>
        <xdr:cNvPr id="615" name="直線コネクタ 614"/>
        <xdr:cNvCxnSpPr/>
      </xdr:nvCxnSpPr>
      <xdr:spPr>
        <a:xfrm>
          <a:off x="10918825" y="136652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140335</xdr:rowOff>
    </xdr:from>
    <xdr:to xmlns:xdr="http://schemas.openxmlformats.org/drawingml/2006/spreadsheetDrawing">
      <xdr:col>89</xdr:col>
      <xdr:colOff>167005</xdr:colOff>
      <xdr:row>78</xdr:row>
      <xdr:rowOff>140335</xdr:rowOff>
    </xdr:to>
    <xdr:cxnSp macro="">
      <xdr:nvCxnSpPr>
        <xdr:cNvPr id="616" name="直線コネクタ 615"/>
        <xdr:cNvCxnSpPr/>
      </xdr:nvCxnSpPr>
      <xdr:spPr>
        <a:xfrm>
          <a:off x="10918825" y="1322006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167640</xdr:rowOff>
    </xdr:from>
    <xdr:ext cx="248285" cy="259080"/>
    <xdr:sp macro="" textlink="">
      <xdr:nvSpPr>
        <xdr:cNvPr id="617" name="テキスト ボックス 616"/>
        <xdr:cNvSpPr txBox="1"/>
      </xdr:nvSpPr>
      <xdr:spPr>
        <a:xfrm>
          <a:off x="10693400" y="130797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167005</xdr:colOff>
      <xdr:row>76</xdr:row>
      <xdr:rowOff>25400</xdr:rowOff>
    </xdr:to>
    <xdr:cxnSp macro="">
      <xdr:nvCxnSpPr>
        <xdr:cNvPr id="618" name="直線コネクタ 617"/>
        <xdr:cNvCxnSpPr/>
      </xdr:nvCxnSpPr>
      <xdr:spPr>
        <a:xfrm>
          <a:off x="10918825" y="1276985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0860" cy="258445"/>
    <xdr:sp macro="" textlink="">
      <xdr:nvSpPr>
        <xdr:cNvPr id="619" name="テキスト ボックス 618"/>
        <xdr:cNvSpPr txBox="1"/>
      </xdr:nvSpPr>
      <xdr:spPr>
        <a:xfrm>
          <a:off x="10457815" y="126314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167005</xdr:colOff>
      <xdr:row>73</xdr:row>
      <xdr:rowOff>82550</xdr:rowOff>
    </xdr:to>
    <xdr:cxnSp macro="">
      <xdr:nvCxnSpPr>
        <xdr:cNvPr id="620" name="直線コネクタ 619"/>
        <xdr:cNvCxnSpPr/>
      </xdr:nvCxnSpPr>
      <xdr:spPr>
        <a:xfrm>
          <a:off x="10918825" y="1232408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0860" cy="259080"/>
    <xdr:sp macro="" textlink="">
      <xdr:nvSpPr>
        <xdr:cNvPr id="621" name="テキスト ボックス 620"/>
        <xdr:cNvSpPr txBox="1"/>
      </xdr:nvSpPr>
      <xdr:spPr>
        <a:xfrm>
          <a:off x="10457815" y="121856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140335</xdr:rowOff>
    </xdr:from>
    <xdr:to xmlns:xdr="http://schemas.openxmlformats.org/drawingml/2006/spreadsheetDrawing">
      <xdr:col>89</xdr:col>
      <xdr:colOff>167005</xdr:colOff>
      <xdr:row>70</xdr:row>
      <xdr:rowOff>140335</xdr:rowOff>
    </xdr:to>
    <xdr:cxnSp macro="">
      <xdr:nvCxnSpPr>
        <xdr:cNvPr id="622" name="直線コネクタ 621"/>
        <xdr:cNvCxnSpPr/>
      </xdr:nvCxnSpPr>
      <xdr:spPr>
        <a:xfrm>
          <a:off x="10918825" y="1187894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167640</xdr:rowOff>
    </xdr:from>
    <xdr:ext cx="530860" cy="259080"/>
    <xdr:sp macro="" textlink="">
      <xdr:nvSpPr>
        <xdr:cNvPr id="623" name="テキスト ボックス 622"/>
        <xdr:cNvSpPr txBox="1"/>
      </xdr:nvSpPr>
      <xdr:spPr>
        <a:xfrm>
          <a:off x="10457815" y="117386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167005</xdr:colOff>
      <xdr:row>68</xdr:row>
      <xdr:rowOff>25400</xdr:rowOff>
    </xdr:to>
    <xdr:cxnSp macro="">
      <xdr:nvCxnSpPr>
        <xdr:cNvPr id="624" name="直線コネクタ 623"/>
        <xdr:cNvCxnSpPr/>
      </xdr:nvCxnSpPr>
      <xdr:spPr>
        <a:xfrm>
          <a:off x="10918825" y="114287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0860" cy="258445"/>
    <xdr:sp macro="" textlink="">
      <xdr:nvSpPr>
        <xdr:cNvPr id="625" name="テキスト ボックス 624"/>
        <xdr:cNvSpPr txBox="1"/>
      </xdr:nvSpPr>
      <xdr:spPr>
        <a:xfrm>
          <a:off x="10457815" y="112903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167005</xdr:colOff>
      <xdr:row>81</xdr:row>
      <xdr:rowOff>82550</xdr:rowOff>
    </xdr:to>
    <xdr:sp macro="" textlink="">
      <xdr:nvSpPr>
        <xdr:cNvPr id="626" name="災害復旧費グラフ枠"/>
        <xdr:cNvSpPr/>
      </xdr:nvSpPr>
      <xdr:spPr>
        <a:xfrm>
          <a:off x="10918825" y="114287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57785</xdr:rowOff>
    </xdr:from>
    <xdr:to xmlns:xdr="http://schemas.openxmlformats.org/drawingml/2006/spreadsheetDrawing">
      <xdr:col>85</xdr:col>
      <xdr:colOff>126365</xdr:colOff>
      <xdr:row>78</xdr:row>
      <xdr:rowOff>140335</xdr:rowOff>
    </xdr:to>
    <xdr:cxnSp macro="">
      <xdr:nvCxnSpPr>
        <xdr:cNvPr id="627" name="直線コネクタ 626"/>
        <xdr:cNvCxnSpPr/>
      </xdr:nvCxnSpPr>
      <xdr:spPr>
        <a:xfrm flipV="1">
          <a:off x="14320520" y="11964035"/>
          <a:ext cx="1270" cy="1256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78</xdr:row>
      <xdr:rowOff>143510</xdr:rowOff>
    </xdr:from>
    <xdr:ext cx="249555" cy="258445"/>
    <xdr:sp macro="" textlink="">
      <xdr:nvSpPr>
        <xdr:cNvPr id="628" name="災害復旧費最小値テキスト"/>
        <xdr:cNvSpPr txBox="1"/>
      </xdr:nvSpPr>
      <xdr:spPr>
        <a:xfrm>
          <a:off x="14362430" y="132232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140335</xdr:rowOff>
    </xdr:from>
    <xdr:to xmlns:xdr="http://schemas.openxmlformats.org/drawingml/2006/spreadsheetDrawing">
      <xdr:col>86</xdr:col>
      <xdr:colOff>25400</xdr:colOff>
      <xdr:row>78</xdr:row>
      <xdr:rowOff>140335</xdr:rowOff>
    </xdr:to>
    <xdr:cxnSp macro="">
      <xdr:nvCxnSpPr>
        <xdr:cNvPr id="629" name="直線コネクタ 628"/>
        <xdr:cNvCxnSpPr/>
      </xdr:nvCxnSpPr>
      <xdr:spPr>
        <a:xfrm>
          <a:off x="14233525" y="1322006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70</xdr:row>
      <xdr:rowOff>4445</xdr:rowOff>
    </xdr:from>
    <xdr:ext cx="534670" cy="259080"/>
    <xdr:sp macro="" textlink="">
      <xdr:nvSpPr>
        <xdr:cNvPr id="630" name="災害復旧費最大値テキスト"/>
        <xdr:cNvSpPr txBox="1"/>
      </xdr:nvSpPr>
      <xdr:spPr>
        <a:xfrm>
          <a:off x="14362430" y="117430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56,083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57785</xdr:rowOff>
    </xdr:from>
    <xdr:to xmlns:xdr="http://schemas.openxmlformats.org/drawingml/2006/spreadsheetDrawing">
      <xdr:col>86</xdr:col>
      <xdr:colOff>25400</xdr:colOff>
      <xdr:row>71</xdr:row>
      <xdr:rowOff>57785</xdr:rowOff>
    </xdr:to>
    <xdr:cxnSp macro="">
      <xdr:nvCxnSpPr>
        <xdr:cNvPr id="631" name="直線コネクタ 630"/>
        <xdr:cNvCxnSpPr/>
      </xdr:nvCxnSpPr>
      <xdr:spPr>
        <a:xfrm>
          <a:off x="14233525" y="1196403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131445</xdr:rowOff>
    </xdr:from>
    <xdr:to xmlns:xdr="http://schemas.openxmlformats.org/drawingml/2006/spreadsheetDrawing">
      <xdr:col>85</xdr:col>
      <xdr:colOff>127000</xdr:colOff>
      <xdr:row>78</xdr:row>
      <xdr:rowOff>137160</xdr:rowOff>
    </xdr:to>
    <xdr:cxnSp macro="">
      <xdr:nvCxnSpPr>
        <xdr:cNvPr id="632" name="直線コネクタ 631"/>
        <xdr:cNvCxnSpPr/>
      </xdr:nvCxnSpPr>
      <xdr:spPr>
        <a:xfrm flipV="1">
          <a:off x="13578205" y="13211175"/>
          <a:ext cx="7442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77</xdr:row>
      <xdr:rowOff>50800</xdr:rowOff>
    </xdr:from>
    <xdr:ext cx="469900" cy="258445"/>
    <xdr:sp macro="" textlink="">
      <xdr:nvSpPr>
        <xdr:cNvPr id="633" name="災害復旧費平均値テキスト"/>
        <xdr:cNvSpPr txBox="1"/>
      </xdr:nvSpPr>
      <xdr:spPr>
        <a:xfrm>
          <a:off x="14362430" y="1296289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28575</xdr:rowOff>
    </xdr:from>
    <xdr:to xmlns:xdr="http://schemas.openxmlformats.org/drawingml/2006/spreadsheetDrawing">
      <xdr:col>85</xdr:col>
      <xdr:colOff>167005</xdr:colOff>
      <xdr:row>78</xdr:row>
      <xdr:rowOff>129540</xdr:rowOff>
    </xdr:to>
    <xdr:sp macro="" textlink="">
      <xdr:nvSpPr>
        <xdr:cNvPr id="634" name="フローチャート: 判断 633"/>
        <xdr:cNvSpPr/>
      </xdr:nvSpPr>
      <xdr:spPr>
        <a:xfrm>
          <a:off x="14271625" y="13108305"/>
          <a:ext cx="9080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137160</xdr:rowOff>
    </xdr:from>
    <xdr:to xmlns:xdr="http://schemas.openxmlformats.org/drawingml/2006/spreadsheetDrawing">
      <xdr:col>81</xdr:col>
      <xdr:colOff>50800</xdr:colOff>
      <xdr:row>78</xdr:row>
      <xdr:rowOff>137160</xdr:rowOff>
    </xdr:to>
    <xdr:cxnSp macro="">
      <xdr:nvCxnSpPr>
        <xdr:cNvPr id="635" name="直線コネクタ 634"/>
        <xdr:cNvCxnSpPr/>
      </xdr:nvCxnSpPr>
      <xdr:spPr>
        <a:xfrm flipV="1">
          <a:off x="12806680" y="13216890"/>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155575</xdr:rowOff>
    </xdr:from>
    <xdr:to xmlns:xdr="http://schemas.openxmlformats.org/drawingml/2006/spreadsheetDrawing">
      <xdr:col>81</xdr:col>
      <xdr:colOff>101600</xdr:colOff>
      <xdr:row>78</xdr:row>
      <xdr:rowOff>85725</xdr:rowOff>
    </xdr:to>
    <xdr:sp macro="" textlink="">
      <xdr:nvSpPr>
        <xdr:cNvPr id="636" name="フローチャート: 判断 635"/>
        <xdr:cNvSpPr/>
      </xdr:nvSpPr>
      <xdr:spPr>
        <a:xfrm>
          <a:off x="13527405" y="13067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102870</xdr:rowOff>
    </xdr:from>
    <xdr:ext cx="469900" cy="258445"/>
    <xdr:sp macro="" textlink="">
      <xdr:nvSpPr>
        <xdr:cNvPr id="637" name="テキスト ボックス 636"/>
        <xdr:cNvSpPr txBox="1"/>
      </xdr:nvSpPr>
      <xdr:spPr>
        <a:xfrm>
          <a:off x="13366750" y="128473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167005</xdr:colOff>
      <xdr:row>78</xdr:row>
      <xdr:rowOff>137160</xdr:rowOff>
    </xdr:from>
    <xdr:to xmlns:xdr="http://schemas.openxmlformats.org/drawingml/2006/spreadsheetDrawing">
      <xdr:col>76</xdr:col>
      <xdr:colOff>114300</xdr:colOff>
      <xdr:row>78</xdr:row>
      <xdr:rowOff>138430</xdr:rowOff>
    </xdr:to>
    <xdr:cxnSp macro="">
      <xdr:nvCxnSpPr>
        <xdr:cNvPr id="638" name="直線コネクタ 637"/>
        <xdr:cNvCxnSpPr/>
      </xdr:nvCxnSpPr>
      <xdr:spPr>
        <a:xfrm flipV="1">
          <a:off x="12024360" y="13216890"/>
          <a:ext cx="78232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102870</xdr:rowOff>
    </xdr:from>
    <xdr:to xmlns:xdr="http://schemas.openxmlformats.org/drawingml/2006/spreadsheetDrawing">
      <xdr:col>76</xdr:col>
      <xdr:colOff>165100</xdr:colOff>
      <xdr:row>78</xdr:row>
      <xdr:rowOff>33020</xdr:rowOff>
    </xdr:to>
    <xdr:sp macro="" textlink="">
      <xdr:nvSpPr>
        <xdr:cNvPr id="639" name="フローチャート: 判断 638"/>
        <xdr:cNvSpPr/>
      </xdr:nvSpPr>
      <xdr:spPr>
        <a:xfrm>
          <a:off x="12755880" y="13014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49530</xdr:rowOff>
    </xdr:from>
    <xdr:ext cx="469900" cy="258445"/>
    <xdr:sp macro="" textlink="">
      <xdr:nvSpPr>
        <xdr:cNvPr id="640" name="テキスト ボックス 639"/>
        <xdr:cNvSpPr txBox="1"/>
      </xdr:nvSpPr>
      <xdr:spPr>
        <a:xfrm>
          <a:off x="12595225" y="127939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118110</xdr:rowOff>
    </xdr:from>
    <xdr:to xmlns:xdr="http://schemas.openxmlformats.org/drawingml/2006/spreadsheetDrawing">
      <xdr:col>71</xdr:col>
      <xdr:colOff>167005</xdr:colOff>
      <xdr:row>78</xdr:row>
      <xdr:rowOff>138430</xdr:rowOff>
    </xdr:to>
    <xdr:cxnSp macro="">
      <xdr:nvCxnSpPr>
        <xdr:cNvPr id="641" name="直線コネクタ 640"/>
        <xdr:cNvCxnSpPr/>
      </xdr:nvCxnSpPr>
      <xdr:spPr>
        <a:xfrm>
          <a:off x="11240135" y="13197840"/>
          <a:ext cx="7842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102870</xdr:rowOff>
    </xdr:from>
    <xdr:to xmlns:xdr="http://schemas.openxmlformats.org/drawingml/2006/spreadsheetDrawing">
      <xdr:col>72</xdr:col>
      <xdr:colOff>38100</xdr:colOff>
      <xdr:row>78</xdr:row>
      <xdr:rowOff>32385</xdr:rowOff>
    </xdr:to>
    <xdr:sp macro="" textlink="">
      <xdr:nvSpPr>
        <xdr:cNvPr id="642" name="フローチャート: 判断 641"/>
        <xdr:cNvSpPr/>
      </xdr:nvSpPr>
      <xdr:spPr>
        <a:xfrm>
          <a:off x="11984355" y="13014960"/>
          <a:ext cx="7810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48895</xdr:rowOff>
    </xdr:from>
    <xdr:ext cx="469900" cy="259080"/>
    <xdr:sp macro="" textlink="">
      <xdr:nvSpPr>
        <xdr:cNvPr id="643" name="テキスト ボックス 642"/>
        <xdr:cNvSpPr txBox="1"/>
      </xdr:nvSpPr>
      <xdr:spPr>
        <a:xfrm>
          <a:off x="11823700" y="127933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140335</xdr:rowOff>
    </xdr:from>
    <xdr:to xmlns:xdr="http://schemas.openxmlformats.org/drawingml/2006/spreadsheetDrawing">
      <xdr:col>67</xdr:col>
      <xdr:colOff>101600</xdr:colOff>
      <xdr:row>78</xdr:row>
      <xdr:rowOff>70485</xdr:rowOff>
    </xdr:to>
    <xdr:sp macro="" textlink="">
      <xdr:nvSpPr>
        <xdr:cNvPr id="644" name="フローチャート: 判断 643"/>
        <xdr:cNvSpPr/>
      </xdr:nvSpPr>
      <xdr:spPr>
        <a:xfrm>
          <a:off x="11189335" y="13052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86995</xdr:rowOff>
    </xdr:from>
    <xdr:ext cx="469900" cy="258445"/>
    <xdr:sp macro="" textlink="">
      <xdr:nvSpPr>
        <xdr:cNvPr id="645" name="テキスト ボックス 644"/>
        <xdr:cNvSpPr txBox="1"/>
      </xdr:nvSpPr>
      <xdr:spPr>
        <a:xfrm>
          <a:off x="11028680" y="128314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6" name="テキスト ボックス 645"/>
        <xdr:cNvSpPr txBox="1"/>
      </xdr:nvSpPr>
      <xdr:spPr>
        <a:xfrm>
          <a:off x="141554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47" name="テキスト ボックス 646"/>
        <xdr:cNvSpPr txBox="1"/>
      </xdr:nvSpPr>
      <xdr:spPr>
        <a:xfrm>
          <a:off x="134112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1365" cy="259080"/>
    <xdr:sp macro="" textlink="">
      <xdr:nvSpPr>
        <xdr:cNvPr id="648" name="テキスト ボックス 647"/>
        <xdr:cNvSpPr txBox="1"/>
      </xdr:nvSpPr>
      <xdr:spPr>
        <a:xfrm>
          <a:off x="12639675"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81</xdr:row>
      <xdr:rowOff>80010</xdr:rowOff>
    </xdr:from>
    <xdr:ext cx="762000" cy="259080"/>
    <xdr:sp macro="" textlink="">
      <xdr:nvSpPr>
        <xdr:cNvPr id="649" name="テキスト ボックス 648"/>
        <xdr:cNvSpPr txBox="1"/>
      </xdr:nvSpPr>
      <xdr:spPr>
        <a:xfrm>
          <a:off x="1185735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50" name="テキスト ボックス 649"/>
        <xdr:cNvSpPr txBox="1"/>
      </xdr:nvSpPr>
      <xdr:spPr>
        <a:xfrm>
          <a:off x="1107313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80645</xdr:rowOff>
    </xdr:from>
    <xdr:to xmlns:xdr="http://schemas.openxmlformats.org/drawingml/2006/spreadsheetDrawing">
      <xdr:col>85</xdr:col>
      <xdr:colOff>167005</xdr:colOff>
      <xdr:row>79</xdr:row>
      <xdr:rowOff>10795</xdr:rowOff>
    </xdr:to>
    <xdr:sp macro="" textlink="">
      <xdr:nvSpPr>
        <xdr:cNvPr id="651" name="楕円 650"/>
        <xdr:cNvSpPr/>
      </xdr:nvSpPr>
      <xdr:spPr>
        <a:xfrm>
          <a:off x="14271625" y="13160375"/>
          <a:ext cx="908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167005</xdr:colOff>
      <xdr:row>78</xdr:row>
      <xdr:rowOff>6350</xdr:rowOff>
    </xdr:from>
    <xdr:ext cx="378460" cy="259080"/>
    <xdr:sp macro="" textlink="">
      <xdr:nvSpPr>
        <xdr:cNvPr id="652" name="災害復旧費該当値テキスト"/>
        <xdr:cNvSpPr txBox="1"/>
      </xdr:nvSpPr>
      <xdr:spPr>
        <a:xfrm>
          <a:off x="14362430" y="130860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86360</xdr:rowOff>
    </xdr:from>
    <xdr:to xmlns:xdr="http://schemas.openxmlformats.org/drawingml/2006/spreadsheetDrawing">
      <xdr:col>81</xdr:col>
      <xdr:colOff>101600</xdr:colOff>
      <xdr:row>79</xdr:row>
      <xdr:rowOff>16510</xdr:rowOff>
    </xdr:to>
    <xdr:sp macro="" textlink="">
      <xdr:nvSpPr>
        <xdr:cNvPr id="653" name="楕円 652"/>
        <xdr:cNvSpPr/>
      </xdr:nvSpPr>
      <xdr:spPr>
        <a:xfrm>
          <a:off x="13527405" y="13166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7620</xdr:rowOff>
    </xdr:from>
    <xdr:ext cx="378460" cy="259080"/>
    <xdr:sp macro="" textlink="">
      <xdr:nvSpPr>
        <xdr:cNvPr id="654" name="テキスト ボックス 653"/>
        <xdr:cNvSpPr txBox="1"/>
      </xdr:nvSpPr>
      <xdr:spPr>
        <a:xfrm>
          <a:off x="13412470" y="132549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86360</xdr:rowOff>
    </xdr:from>
    <xdr:to xmlns:xdr="http://schemas.openxmlformats.org/drawingml/2006/spreadsheetDrawing">
      <xdr:col>76</xdr:col>
      <xdr:colOff>165100</xdr:colOff>
      <xdr:row>79</xdr:row>
      <xdr:rowOff>16510</xdr:rowOff>
    </xdr:to>
    <xdr:sp macro="" textlink="">
      <xdr:nvSpPr>
        <xdr:cNvPr id="655" name="楕円 654"/>
        <xdr:cNvSpPr/>
      </xdr:nvSpPr>
      <xdr:spPr>
        <a:xfrm>
          <a:off x="12755880" y="13166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7620</xdr:rowOff>
    </xdr:from>
    <xdr:ext cx="378460" cy="259080"/>
    <xdr:sp macro="" textlink="">
      <xdr:nvSpPr>
        <xdr:cNvPr id="656" name="テキスト ボックス 655"/>
        <xdr:cNvSpPr txBox="1"/>
      </xdr:nvSpPr>
      <xdr:spPr>
        <a:xfrm>
          <a:off x="12640945" y="132549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87630</xdr:rowOff>
    </xdr:from>
    <xdr:to xmlns:xdr="http://schemas.openxmlformats.org/drawingml/2006/spreadsheetDrawing">
      <xdr:col>72</xdr:col>
      <xdr:colOff>38100</xdr:colOff>
      <xdr:row>79</xdr:row>
      <xdr:rowOff>17780</xdr:rowOff>
    </xdr:to>
    <xdr:sp macro="" textlink="">
      <xdr:nvSpPr>
        <xdr:cNvPr id="657" name="楕円 656"/>
        <xdr:cNvSpPr/>
      </xdr:nvSpPr>
      <xdr:spPr>
        <a:xfrm>
          <a:off x="11984355" y="1316736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79</xdr:row>
      <xdr:rowOff>8890</xdr:rowOff>
    </xdr:from>
    <xdr:ext cx="313055" cy="259080"/>
    <xdr:sp macro="" textlink="">
      <xdr:nvSpPr>
        <xdr:cNvPr id="658" name="テキスト ボックス 657"/>
        <xdr:cNvSpPr txBox="1"/>
      </xdr:nvSpPr>
      <xdr:spPr>
        <a:xfrm>
          <a:off x="11878310" y="1325626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67310</xdr:rowOff>
    </xdr:from>
    <xdr:to xmlns:xdr="http://schemas.openxmlformats.org/drawingml/2006/spreadsheetDrawing">
      <xdr:col>67</xdr:col>
      <xdr:colOff>101600</xdr:colOff>
      <xdr:row>78</xdr:row>
      <xdr:rowOff>167640</xdr:rowOff>
    </xdr:to>
    <xdr:sp macro="" textlink="">
      <xdr:nvSpPr>
        <xdr:cNvPr id="659" name="楕円 658"/>
        <xdr:cNvSpPr/>
      </xdr:nvSpPr>
      <xdr:spPr>
        <a:xfrm>
          <a:off x="11189335" y="131470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78</xdr:row>
      <xdr:rowOff>160020</xdr:rowOff>
    </xdr:from>
    <xdr:ext cx="378460" cy="258445"/>
    <xdr:sp macro="" textlink="">
      <xdr:nvSpPr>
        <xdr:cNvPr id="660" name="テキスト ボックス 659"/>
        <xdr:cNvSpPr txBox="1"/>
      </xdr:nvSpPr>
      <xdr:spPr>
        <a:xfrm>
          <a:off x="11074400" y="132397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167005</xdr:colOff>
      <xdr:row>85</xdr:row>
      <xdr:rowOff>31750</xdr:rowOff>
    </xdr:to>
    <xdr:sp macro="" textlink="">
      <xdr:nvSpPr>
        <xdr:cNvPr id="661" name="正方形/長方形 660"/>
        <xdr:cNvSpPr/>
      </xdr:nvSpPr>
      <xdr:spPr>
        <a:xfrm>
          <a:off x="10918825" y="139750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140335</xdr:rowOff>
    </xdr:to>
    <xdr:sp macro="" textlink="">
      <xdr:nvSpPr>
        <xdr:cNvPr id="662" name="正方形/長方形 661"/>
        <xdr:cNvSpPr/>
      </xdr:nvSpPr>
      <xdr:spPr>
        <a:xfrm>
          <a:off x="1102233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102233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140335</xdr:rowOff>
    </xdr:to>
    <xdr:sp macro="" textlink="">
      <xdr:nvSpPr>
        <xdr:cNvPr id="664" name="正方形/長方形 663"/>
        <xdr:cNvSpPr/>
      </xdr:nvSpPr>
      <xdr:spPr>
        <a:xfrm>
          <a:off x="1192085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192085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140335</xdr:rowOff>
    </xdr:to>
    <xdr:sp macro="" textlink="">
      <xdr:nvSpPr>
        <xdr:cNvPr id="666" name="正方形/長方形 665"/>
        <xdr:cNvSpPr/>
      </xdr:nvSpPr>
      <xdr:spPr>
        <a:xfrm>
          <a:off x="1292288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292288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167005</xdr:colOff>
      <xdr:row>101</xdr:row>
      <xdr:rowOff>82550</xdr:rowOff>
    </xdr:to>
    <xdr:sp macro="" textlink="">
      <xdr:nvSpPr>
        <xdr:cNvPr id="668" name="正方形/長方形 667"/>
        <xdr:cNvSpPr/>
      </xdr:nvSpPr>
      <xdr:spPr>
        <a:xfrm>
          <a:off x="10918825" y="14781530"/>
          <a:ext cx="4111625"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885" cy="225425"/>
    <xdr:sp macro="" textlink="">
      <xdr:nvSpPr>
        <xdr:cNvPr id="669" name="テキスト ボックス 668"/>
        <xdr:cNvSpPr txBox="1"/>
      </xdr:nvSpPr>
      <xdr:spPr>
        <a:xfrm>
          <a:off x="10880725"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167005</xdr:colOff>
      <xdr:row>101</xdr:row>
      <xdr:rowOff>82550</xdr:rowOff>
    </xdr:to>
    <xdr:cxnSp macro="">
      <xdr:nvCxnSpPr>
        <xdr:cNvPr id="670" name="直線コネクタ 669"/>
        <xdr:cNvCxnSpPr/>
      </xdr:nvCxnSpPr>
      <xdr:spPr>
        <a:xfrm>
          <a:off x="10918825" y="17056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167005</xdr:colOff>
      <xdr:row>98</xdr:row>
      <xdr:rowOff>139700</xdr:rowOff>
    </xdr:to>
    <xdr:cxnSp macro="">
      <xdr:nvCxnSpPr>
        <xdr:cNvPr id="671" name="直線コネクタ 670"/>
        <xdr:cNvCxnSpPr/>
      </xdr:nvCxnSpPr>
      <xdr:spPr>
        <a:xfrm>
          <a:off x="10918825" y="165989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72" name="テキスト ボックス 671"/>
        <xdr:cNvSpPr txBox="1"/>
      </xdr:nvSpPr>
      <xdr:spPr>
        <a:xfrm>
          <a:off x="10693400" y="164566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167005</xdr:colOff>
      <xdr:row>96</xdr:row>
      <xdr:rowOff>25400</xdr:rowOff>
    </xdr:to>
    <xdr:cxnSp macro="">
      <xdr:nvCxnSpPr>
        <xdr:cNvPr id="673" name="直線コネクタ 672"/>
        <xdr:cNvCxnSpPr/>
      </xdr:nvCxnSpPr>
      <xdr:spPr>
        <a:xfrm>
          <a:off x="10918825" y="161417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74" name="テキスト ボックス 673"/>
        <xdr:cNvSpPr txBox="1"/>
      </xdr:nvSpPr>
      <xdr:spPr>
        <a:xfrm>
          <a:off x="10393680" y="159994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167005</xdr:colOff>
      <xdr:row>93</xdr:row>
      <xdr:rowOff>82550</xdr:rowOff>
    </xdr:to>
    <xdr:cxnSp macro="">
      <xdr:nvCxnSpPr>
        <xdr:cNvPr id="675" name="直線コネクタ 674"/>
        <xdr:cNvCxnSpPr/>
      </xdr:nvCxnSpPr>
      <xdr:spPr>
        <a:xfrm>
          <a:off x="10918825" y="156845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76" name="テキスト ボックス 675"/>
        <xdr:cNvSpPr txBox="1"/>
      </xdr:nvSpPr>
      <xdr:spPr>
        <a:xfrm>
          <a:off x="1039368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140335</xdr:rowOff>
    </xdr:from>
    <xdr:to xmlns:xdr="http://schemas.openxmlformats.org/drawingml/2006/spreadsheetDrawing">
      <xdr:col>89</xdr:col>
      <xdr:colOff>167005</xdr:colOff>
      <xdr:row>90</xdr:row>
      <xdr:rowOff>140335</xdr:rowOff>
    </xdr:to>
    <xdr:cxnSp macro="">
      <xdr:nvCxnSpPr>
        <xdr:cNvPr id="677" name="直線コネクタ 676"/>
        <xdr:cNvCxnSpPr/>
      </xdr:nvCxnSpPr>
      <xdr:spPr>
        <a:xfrm>
          <a:off x="10918825" y="1523174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167640</xdr:rowOff>
    </xdr:from>
    <xdr:ext cx="594995" cy="259080"/>
    <xdr:sp macro="" textlink="">
      <xdr:nvSpPr>
        <xdr:cNvPr id="678" name="テキスト ボックス 677"/>
        <xdr:cNvSpPr txBox="1"/>
      </xdr:nvSpPr>
      <xdr:spPr>
        <a:xfrm>
          <a:off x="10393680" y="150914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167005</xdr:colOff>
      <xdr:row>88</xdr:row>
      <xdr:rowOff>25400</xdr:rowOff>
    </xdr:to>
    <xdr:cxnSp macro="">
      <xdr:nvCxnSpPr>
        <xdr:cNvPr id="679" name="直線コネクタ 678"/>
        <xdr:cNvCxnSpPr/>
      </xdr:nvCxnSpPr>
      <xdr:spPr>
        <a:xfrm>
          <a:off x="10918825" y="147815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80" name="テキスト ボックス 679"/>
        <xdr:cNvSpPr txBox="1"/>
      </xdr:nvSpPr>
      <xdr:spPr>
        <a:xfrm>
          <a:off x="10393680" y="146431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167005</xdr:colOff>
      <xdr:row>101</xdr:row>
      <xdr:rowOff>82550</xdr:rowOff>
    </xdr:to>
    <xdr:sp macro="" textlink="">
      <xdr:nvSpPr>
        <xdr:cNvPr id="681" name="公債費グラフ枠"/>
        <xdr:cNvSpPr/>
      </xdr:nvSpPr>
      <xdr:spPr>
        <a:xfrm>
          <a:off x="10918825" y="14781530"/>
          <a:ext cx="4111625"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100330</xdr:rowOff>
    </xdr:from>
    <xdr:to xmlns:xdr="http://schemas.openxmlformats.org/drawingml/2006/spreadsheetDrawing">
      <xdr:col>85</xdr:col>
      <xdr:colOff>126365</xdr:colOff>
      <xdr:row>98</xdr:row>
      <xdr:rowOff>74930</xdr:rowOff>
    </xdr:to>
    <xdr:cxnSp macro="">
      <xdr:nvCxnSpPr>
        <xdr:cNvPr id="682" name="直線コネクタ 681"/>
        <xdr:cNvCxnSpPr/>
      </xdr:nvCxnSpPr>
      <xdr:spPr>
        <a:xfrm flipV="1">
          <a:off x="14320520" y="15530830"/>
          <a:ext cx="1270" cy="1003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98</xdr:row>
      <xdr:rowOff>78105</xdr:rowOff>
    </xdr:from>
    <xdr:ext cx="534670" cy="258445"/>
    <xdr:sp macro="" textlink="">
      <xdr:nvSpPr>
        <xdr:cNvPr id="683" name="公債費最小値テキスト"/>
        <xdr:cNvSpPr txBox="1"/>
      </xdr:nvSpPr>
      <xdr:spPr>
        <a:xfrm>
          <a:off x="14362430" y="165373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74930</xdr:rowOff>
    </xdr:from>
    <xdr:to xmlns:xdr="http://schemas.openxmlformats.org/drawingml/2006/spreadsheetDrawing">
      <xdr:col>86</xdr:col>
      <xdr:colOff>25400</xdr:colOff>
      <xdr:row>98</xdr:row>
      <xdr:rowOff>74930</xdr:rowOff>
    </xdr:to>
    <xdr:cxnSp macro="">
      <xdr:nvCxnSpPr>
        <xdr:cNvPr id="684" name="直線コネクタ 683"/>
        <xdr:cNvCxnSpPr/>
      </xdr:nvCxnSpPr>
      <xdr:spPr>
        <a:xfrm>
          <a:off x="14233525" y="165341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91</xdr:row>
      <xdr:rowOff>46990</xdr:rowOff>
    </xdr:from>
    <xdr:ext cx="598805" cy="259080"/>
    <xdr:sp macro="" textlink="">
      <xdr:nvSpPr>
        <xdr:cNvPr id="685" name="公債費最大値テキスト"/>
        <xdr:cNvSpPr txBox="1"/>
      </xdr:nvSpPr>
      <xdr:spPr>
        <a:xfrm>
          <a:off x="14362430" y="15306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233,582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92</xdr:row>
      <xdr:rowOff>100330</xdr:rowOff>
    </xdr:from>
    <xdr:to xmlns:xdr="http://schemas.openxmlformats.org/drawingml/2006/spreadsheetDrawing">
      <xdr:col>86</xdr:col>
      <xdr:colOff>25400</xdr:colOff>
      <xdr:row>92</xdr:row>
      <xdr:rowOff>100330</xdr:rowOff>
    </xdr:to>
    <xdr:cxnSp macro="">
      <xdr:nvCxnSpPr>
        <xdr:cNvPr id="686" name="直線コネクタ 685"/>
        <xdr:cNvCxnSpPr/>
      </xdr:nvCxnSpPr>
      <xdr:spPr>
        <a:xfrm>
          <a:off x="14233525" y="155308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50165</xdr:rowOff>
    </xdr:from>
    <xdr:to xmlns:xdr="http://schemas.openxmlformats.org/drawingml/2006/spreadsheetDrawing">
      <xdr:col>85</xdr:col>
      <xdr:colOff>127000</xdr:colOff>
      <xdr:row>97</xdr:row>
      <xdr:rowOff>59690</xdr:rowOff>
    </xdr:to>
    <xdr:cxnSp macro="">
      <xdr:nvCxnSpPr>
        <xdr:cNvPr id="687" name="直線コネクタ 686"/>
        <xdr:cNvCxnSpPr/>
      </xdr:nvCxnSpPr>
      <xdr:spPr>
        <a:xfrm>
          <a:off x="13578205" y="16337915"/>
          <a:ext cx="7442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167005</xdr:colOff>
      <xdr:row>95</xdr:row>
      <xdr:rowOff>164465</xdr:rowOff>
    </xdr:from>
    <xdr:ext cx="534670" cy="259080"/>
    <xdr:sp macro="" textlink="">
      <xdr:nvSpPr>
        <xdr:cNvPr id="688" name="公債費平均値テキスト"/>
        <xdr:cNvSpPr txBox="1"/>
      </xdr:nvSpPr>
      <xdr:spPr>
        <a:xfrm>
          <a:off x="14362430" y="161093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141605</xdr:rowOff>
    </xdr:from>
    <xdr:to xmlns:xdr="http://schemas.openxmlformats.org/drawingml/2006/spreadsheetDrawing">
      <xdr:col>85</xdr:col>
      <xdr:colOff>167005</xdr:colOff>
      <xdr:row>97</xdr:row>
      <xdr:rowOff>71755</xdr:rowOff>
    </xdr:to>
    <xdr:sp macro="" textlink="">
      <xdr:nvSpPr>
        <xdr:cNvPr id="689" name="フローチャート: 判断 688"/>
        <xdr:cNvSpPr/>
      </xdr:nvSpPr>
      <xdr:spPr>
        <a:xfrm>
          <a:off x="14271625" y="16257905"/>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29210</xdr:rowOff>
    </xdr:from>
    <xdr:to xmlns:xdr="http://schemas.openxmlformats.org/drawingml/2006/spreadsheetDrawing">
      <xdr:col>81</xdr:col>
      <xdr:colOff>50800</xdr:colOff>
      <xdr:row>97</xdr:row>
      <xdr:rowOff>50165</xdr:rowOff>
    </xdr:to>
    <xdr:cxnSp macro="">
      <xdr:nvCxnSpPr>
        <xdr:cNvPr id="690" name="直線コネクタ 689"/>
        <xdr:cNvCxnSpPr/>
      </xdr:nvCxnSpPr>
      <xdr:spPr>
        <a:xfrm>
          <a:off x="12806680" y="16316960"/>
          <a:ext cx="77152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136525</xdr:rowOff>
    </xdr:from>
    <xdr:to xmlns:xdr="http://schemas.openxmlformats.org/drawingml/2006/spreadsheetDrawing">
      <xdr:col>81</xdr:col>
      <xdr:colOff>101600</xdr:colOff>
      <xdr:row>97</xdr:row>
      <xdr:rowOff>66675</xdr:rowOff>
    </xdr:to>
    <xdr:sp macro="" textlink="">
      <xdr:nvSpPr>
        <xdr:cNvPr id="691" name="フローチャート: 判断 690"/>
        <xdr:cNvSpPr/>
      </xdr:nvSpPr>
      <xdr:spPr>
        <a:xfrm>
          <a:off x="13527405" y="1625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83820</xdr:rowOff>
    </xdr:from>
    <xdr:ext cx="534035" cy="259080"/>
    <xdr:sp macro="" textlink="">
      <xdr:nvSpPr>
        <xdr:cNvPr id="692" name="テキスト ボックス 691"/>
        <xdr:cNvSpPr txBox="1"/>
      </xdr:nvSpPr>
      <xdr:spPr>
        <a:xfrm>
          <a:off x="13357860" y="16028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167005</xdr:colOff>
      <xdr:row>97</xdr:row>
      <xdr:rowOff>22225</xdr:rowOff>
    </xdr:from>
    <xdr:to xmlns:xdr="http://schemas.openxmlformats.org/drawingml/2006/spreadsheetDrawing">
      <xdr:col>76</xdr:col>
      <xdr:colOff>114300</xdr:colOff>
      <xdr:row>97</xdr:row>
      <xdr:rowOff>29210</xdr:rowOff>
    </xdr:to>
    <xdr:cxnSp macro="">
      <xdr:nvCxnSpPr>
        <xdr:cNvPr id="693" name="直線コネクタ 692"/>
        <xdr:cNvCxnSpPr/>
      </xdr:nvCxnSpPr>
      <xdr:spPr>
        <a:xfrm>
          <a:off x="12024360" y="16309975"/>
          <a:ext cx="78232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143510</xdr:rowOff>
    </xdr:from>
    <xdr:to xmlns:xdr="http://schemas.openxmlformats.org/drawingml/2006/spreadsheetDrawing">
      <xdr:col>76</xdr:col>
      <xdr:colOff>165100</xdr:colOff>
      <xdr:row>97</xdr:row>
      <xdr:rowOff>73025</xdr:rowOff>
    </xdr:to>
    <xdr:sp macro="" textlink="">
      <xdr:nvSpPr>
        <xdr:cNvPr id="694" name="フローチャート: 判断 693"/>
        <xdr:cNvSpPr/>
      </xdr:nvSpPr>
      <xdr:spPr>
        <a:xfrm>
          <a:off x="12755880" y="16259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90170</xdr:rowOff>
    </xdr:from>
    <xdr:ext cx="534035" cy="259080"/>
    <xdr:sp macro="" textlink="">
      <xdr:nvSpPr>
        <xdr:cNvPr id="695" name="テキスト ボックス 694"/>
        <xdr:cNvSpPr txBox="1"/>
      </xdr:nvSpPr>
      <xdr:spPr>
        <a:xfrm>
          <a:off x="12562840" y="16035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129540</xdr:rowOff>
    </xdr:from>
    <xdr:to xmlns:xdr="http://schemas.openxmlformats.org/drawingml/2006/spreadsheetDrawing">
      <xdr:col>71</xdr:col>
      <xdr:colOff>167005</xdr:colOff>
      <xdr:row>97</xdr:row>
      <xdr:rowOff>22225</xdr:rowOff>
    </xdr:to>
    <xdr:cxnSp macro="">
      <xdr:nvCxnSpPr>
        <xdr:cNvPr id="696" name="直線コネクタ 695"/>
        <xdr:cNvCxnSpPr/>
      </xdr:nvCxnSpPr>
      <xdr:spPr>
        <a:xfrm>
          <a:off x="11240135" y="16245840"/>
          <a:ext cx="784225"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158115</xdr:rowOff>
    </xdr:from>
    <xdr:to xmlns:xdr="http://schemas.openxmlformats.org/drawingml/2006/spreadsheetDrawing">
      <xdr:col>72</xdr:col>
      <xdr:colOff>38100</xdr:colOff>
      <xdr:row>97</xdr:row>
      <xdr:rowOff>88265</xdr:rowOff>
    </xdr:to>
    <xdr:sp macro="" textlink="">
      <xdr:nvSpPr>
        <xdr:cNvPr id="697" name="フローチャート: 判断 696"/>
        <xdr:cNvSpPr/>
      </xdr:nvSpPr>
      <xdr:spPr>
        <a:xfrm>
          <a:off x="11984355" y="1627441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79375</xdr:rowOff>
    </xdr:from>
    <xdr:ext cx="534035" cy="258445"/>
    <xdr:sp macro="" textlink="">
      <xdr:nvSpPr>
        <xdr:cNvPr id="698" name="テキスト ボックス 697"/>
        <xdr:cNvSpPr txBox="1"/>
      </xdr:nvSpPr>
      <xdr:spPr>
        <a:xfrm>
          <a:off x="11791315" y="163671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167005</xdr:rowOff>
    </xdr:from>
    <xdr:to xmlns:xdr="http://schemas.openxmlformats.org/drawingml/2006/spreadsheetDrawing">
      <xdr:col>67</xdr:col>
      <xdr:colOff>101600</xdr:colOff>
      <xdr:row>97</xdr:row>
      <xdr:rowOff>97790</xdr:rowOff>
    </xdr:to>
    <xdr:sp macro="" textlink="">
      <xdr:nvSpPr>
        <xdr:cNvPr id="699" name="フローチャート: 判断 698"/>
        <xdr:cNvSpPr/>
      </xdr:nvSpPr>
      <xdr:spPr>
        <a:xfrm>
          <a:off x="11189335"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88265</xdr:rowOff>
    </xdr:from>
    <xdr:ext cx="534035" cy="258445"/>
    <xdr:sp macro="" textlink="">
      <xdr:nvSpPr>
        <xdr:cNvPr id="700" name="テキスト ボックス 699"/>
        <xdr:cNvSpPr txBox="1"/>
      </xdr:nvSpPr>
      <xdr:spPr>
        <a:xfrm>
          <a:off x="11019790" y="16376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41554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702" name="テキスト ボックス 701"/>
        <xdr:cNvSpPr txBox="1"/>
      </xdr:nvSpPr>
      <xdr:spPr>
        <a:xfrm>
          <a:off x="134112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1365" cy="259080"/>
    <xdr:sp macro="" textlink="">
      <xdr:nvSpPr>
        <xdr:cNvPr id="703" name="テキスト ボックス 702"/>
        <xdr:cNvSpPr txBox="1"/>
      </xdr:nvSpPr>
      <xdr:spPr>
        <a:xfrm>
          <a:off x="12639675"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167005</xdr:colOff>
      <xdr:row>101</xdr:row>
      <xdr:rowOff>80010</xdr:rowOff>
    </xdr:from>
    <xdr:ext cx="762000" cy="259080"/>
    <xdr:sp macro="" textlink="">
      <xdr:nvSpPr>
        <xdr:cNvPr id="704" name="テキスト ボックス 703"/>
        <xdr:cNvSpPr txBox="1"/>
      </xdr:nvSpPr>
      <xdr:spPr>
        <a:xfrm>
          <a:off x="1185735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05" name="テキスト ボックス 704"/>
        <xdr:cNvSpPr txBox="1"/>
      </xdr:nvSpPr>
      <xdr:spPr>
        <a:xfrm>
          <a:off x="1107313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8890</xdr:rowOff>
    </xdr:from>
    <xdr:to xmlns:xdr="http://schemas.openxmlformats.org/drawingml/2006/spreadsheetDrawing">
      <xdr:col>85</xdr:col>
      <xdr:colOff>167005</xdr:colOff>
      <xdr:row>97</xdr:row>
      <xdr:rowOff>110490</xdr:rowOff>
    </xdr:to>
    <xdr:sp macro="" textlink="">
      <xdr:nvSpPr>
        <xdr:cNvPr id="706" name="楕円 705"/>
        <xdr:cNvSpPr/>
      </xdr:nvSpPr>
      <xdr:spPr>
        <a:xfrm>
          <a:off x="14271625" y="1629664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167005</xdr:colOff>
      <xdr:row>96</xdr:row>
      <xdr:rowOff>158750</xdr:rowOff>
    </xdr:from>
    <xdr:ext cx="534670" cy="259080"/>
    <xdr:sp macro="" textlink="">
      <xdr:nvSpPr>
        <xdr:cNvPr id="707" name="公債費該当値テキスト"/>
        <xdr:cNvSpPr txBox="1"/>
      </xdr:nvSpPr>
      <xdr:spPr>
        <a:xfrm>
          <a:off x="14362430" y="16275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170815</xdr:rowOff>
    </xdr:from>
    <xdr:to xmlns:xdr="http://schemas.openxmlformats.org/drawingml/2006/spreadsheetDrawing">
      <xdr:col>81</xdr:col>
      <xdr:colOff>101600</xdr:colOff>
      <xdr:row>97</xdr:row>
      <xdr:rowOff>100965</xdr:rowOff>
    </xdr:to>
    <xdr:sp macro="" textlink="">
      <xdr:nvSpPr>
        <xdr:cNvPr id="708" name="楕円 707"/>
        <xdr:cNvSpPr/>
      </xdr:nvSpPr>
      <xdr:spPr>
        <a:xfrm>
          <a:off x="13527405" y="1628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92075</xdr:rowOff>
    </xdr:from>
    <xdr:ext cx="534035" cy="259080"/>
    <xdr:sp macro="" textlink="">
      <xdr:nvSpPr>
        <xdr:cNvPr id="709" name="テキスト ボックス 708"/>
        <xdr:cNvSpPr txBox="1"/>
      </xdr:nvSpPr>
      <xdr:spPr>
        <a:xfrm>
          <a:off x="13357860" y="16379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149225</xdr:rowOff>
    </xdr:from>
    <xdr:to xmlns:xdr="http://schemas.openxmlformats.org/drawingml/2006/spreadsheetDrawing">
      <xdr:col>76</xdr:col>
      <xdr:colOff>165100</xdr:colOff>
      <xdr:row>97</xdr:row>
      <xdr:rowOff>79375</xdr:rowOff>
    </xdr:to>
    <xdr:sp macro="" textlink="">
      <xdr:nvSpPr>
        <xdr:cNvPr id="710" name="楕円 709"/>
        <xdr:cNvSpPr/>
      </xdr:nvSpPr>
      <xdr:spPr>
        <a:xfrm>
          <a:off x="12755880" y="1626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71120</xdr:rowOff>
    </xdr:from>
    <xdr:ext cx="534035" cy="259080"/>
    <xdr:sp macro="" textlink="">
      <xdr:nvSpPr>
        <xdr:cNvPr id="711" name="テキスト ボックス 710"/>
        <xdr:cNvSpPr txBox="1"/>
      </xdr:nvSpPr>
      <xdr:spPr>
        <a:xfrm>
          <a:off x="12562840" y="16358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143510</xdr:rowOff>
    </xdr:from>
    <xdr:to xmlns:xdr="http://schemas.openxmlformats.org/drawingml/2006/spreadsheetDrawing">
      <xdr:col>72</xdr:col>
      <xdr:colOff>38100</xdr:colOff>
      <xdr:row>97</xdr:row>
      <xdr:rowOff>73025</xdr:rowOff>
    </xdr:to>
    <xdr:sp macro="" textlink="">
      <xdr:nvSpPr>
        <xdr:cNvPr id="712" name="楕円 711"/>
        <xdr:cNvSpPr/>
      </xdr:nvSpPr>
      <xdr:spPr>
        <a:xfrm>
          <a:off x="11984355" y="16259810"/>
          <a:ext cx="7810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89535</xdr:rowOff>
    </xdr:from>
    <xdr:ext cx="534035" cy="258445"/>
    <xdr:sp macro="" textlink="">
      <xdr:nvSpPr>
        <xdr:cNvPr id="713" name="テキスト ボックス 712"/>
        <xdr:cNvSpPr txBox="1"/>
      </xdr:nvSpPr>
      <xdr:spPr>
        <a:xfrm>
          <a:off x="11791315" y="16034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78740</xdr:rowOff>
    </xdr:from>
    <xdr:to xmlns:xdr="http://schemas.openxmlformats.org/drawingml/2006/spreadsheetDrawing">
      <xdr:col>67</xdr:col>
      <xdr:colOff>101600</xdr:colOff>
      <xdr:row>97</xdr:row>
      <xdr:rowOff>8890</xdr:rowOff>
    </xdr:to>
    <xdr:sp macro="" textlink="">
      <xdr:nvSpPr>
        <xdr:cNvPr id="714" name="楕円 713"/>
        <xdr:cNvSpPr/>
      </xdr:nvSpPr>
      <xdr:spPr>
        <a:xfrm>
          <a:off x="11189335" y="1619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25400</xdr:rowOff>
    </xdr:from>
    <xdr:ext cx="534035" cy="259080"/>
    <xdr:sp macro="" textlink="">
      <xdr:nvSpPr>
        <xdr:cNvPr id="715" name="テキスト ボックス 714"/>
        <xdr:cNvSpPr txBox="1"/>
      </xdr:nvSpPr>
      <xdr:spPr>
        <a:xfrm>
          <a:off x="11019790" y="15970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6032480" y="39166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140335</xdr:rowOff>
    </xdr:to>
    <xdr:sp macro="" textlink="">
      <xdr:nvSpPr>
        <xdr:cNvPr id="717" name="正方形/長方形 716"/>
        <xdr:cNvSpPr/>
      </xdr:nvSpPr>
      <xdr:spPr>
        <a:xfrm>
          <a:off x="1615948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615948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140335</xdr:rowOff>
    </xdr:to>
    <xdr:sp macro="" textlink="">
      <xdr:nvSpPr>
        <xdr:cNvPr id="719" name="正方形/長方形 718"/>
        <xdr:cNvSpPr/>
      </xdr:nvSpPr>
      <xdr:spPr>
        <a:xfrm>
          <a:off x="1703451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703451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140335</xdr:rowOff>
    </xdr:to>
    <xdr:sp macro="" textlink="">
      <xdr:nvSpPr>
        <xdr:cNvPr id="721" name="正方形/長方形 720"/>
        <xdr:cNvSpPr/>
      </xdr:nvSpPr>
      <xdr:spPr>
        <a:xfrm>
          <a:off x="1803654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1803654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正方形/長方形 722"/>
        <xdr:cNvSpPr/>
      </xdr:nvSpPr>
      <xdr:spPr>
        <a:xfrm>
          <a:off x="16032480" y="47231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885" cy="225425"/>
    <xdr:sp macro="" textlink="">
      <xdr:nvSpPr>
        <xdr:cNvPr id="724" name="テキスト ボックス 723"/>
        <xdr:cNvSpPr txBox="1"/>
      </xdr:nvSpPr>
      <xdr:spPr>
        <a:xfrm>
          <a:off x="1601787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5" name="直線コネクタ 724"/>
        <xdr:cNvCxnSpPr/>
      </xdr:nvCxnSpPr>
      <xdr:spPr>
        <a:xfrm>
          <a:off x="16032480" y="69596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6" name="直線コネクタ 725"/>
        <xdr:cNvCxnSpPr/>
      </xdr:nvCxnSpPr>
      <xdr:spPr>
        <a:xfrm>
          <a:off x="16032480" y="66408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8285" cy="258445"/>
    <xdr:sp macro="" textlink="">
      <xdr:nvSpPr>
        <xdr:cNvPr id="727" name="テキスト ボックス 726"/>
        <xdr:cNvSpPr txBox="1"/>
      </xdr:nvSpPr>
      <xdr:spPr>
        <a:xfrm>
          <a:off x="15830550" y="65024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28" name="直線コネクタ 727"/>
        <xdr:cNvCxnSpPr/>
      </xdr:nvCxnSpPr>
      <xdr:spPr>
        <a:xfrm>
          <a:off x="16032480" y="632142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67360" cy="258445"/>
    <xdr:sp macro="" textlink="">
      <xdr:nvSpPr>
        <xdr:cNvPr id="729" name="テキスト ボックス 728"/>
        <xdr:cNvSpPr txBox="1"/>
      </xdr:nvSpPr>
      <xdr:spPr>
        <a:xfrm>
          <a:off x="15635605" y="618299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131445</xdr:rowOff>
    </xdr:from>
    <xdr:to xmlns:xdr="http://schemas.openxmlformats.org/drawingml/2006/spreadsheetDrawing">
      <xdr:col>120</xdr:col>
      <xdr:colOff>114300</xdr:colOff>
      <xdr:row>35</xdr:row>
      <xdr:rowOff>131445</xdr:rowOff>
    </xdr:to>
    <xdr:cxnSp macro="">
      <xdr:nvCxnSpPr>
        <xdr:cNvPr id="730" name="直線コネクタ 729"/>
        <xdr:cNvCxnSpPr/>
      </xdr:nvCxnSpPr>
      <xdr:spPr>
        <a:xfrm>
          <a:off x="16032480" y="600265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67360" cy="259080"/>
    <xdr:sp macro="" textlink="">
      <xdr:nvSpPr>
        <xdr:cNvPr id="731" name="テキスト ボックス 730"/>
        <xdr:cNvSpPr txBox="1"/>
      </xdr:nvSpPr>
      <xdr:spPr>
        <a:xfrm>
          <a:off x="15635605" y="58642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32" name="直線コネクタ 731"/>
        <xdr:cNvCxnSpPr/>
      </xdr:nvCxnSpPr>
      <xdr:spPr>
        <a:xfrm>
          <a:off x="16032480" y="568388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5715</xdr:rowOff>
    </xdr:from>
    <xdr:ext cx="467360" cy="259080"/>
    <xdr:sp macro="" textlink="">
      <xdr:nvSpPr>
        <xdr:cNvPr id="733" name="テキスト ボックス 732"/>
        <xdr:cNvSpPr txBox="1"/>
      </xdr:nvSpPr>
      <xdr:spPr>
        <a:xfrm>
          <a:off x="15635605" y="55416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4" name="直線コネクタ 733"/>
        <xdr:cNvCxnSpPr/>
      </xdr:nvCxnSpPr>
      <xdr:spPr>
        <a:xfrm>
          <a:off x="16032480" y="53651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67360" cy="259080"/>
    <xdr:sp macro="" textlink="">
      <xdr:nvSpPr>
        <xdr:cNvPr id="735" name="テキスト ボックス 734"/>
        <xdr:cNvSpPr txBox="1"/>
      </xdr:nvSpPr>
      <xdr:spPr>
        <a:xfrm>
          <a:off x="15635605" y="52228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36" name="直線コネクタ 735"/>
        <xdr:cNvCxnSpPr/>
      </xdr:nvCxnSpPr>
      <xdr:spPr>
        <a:xfrm>
          <a:off x="16032480" y="50419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38100</xdr:rowOff>
    </xdr:from>
    <xdr:ext cx="467360" cy="259080"/>
    <xdr:sp macro="" textlink="">
      <xdr:nvSpPr>
        <xdr:cNvPr id="737" name="テキスト ボックス 736"/>
        <xdr:cNvSpPr txBox="1"/>
      </xdr:nvSpPr>
      <xdr:spPr>
        <a:xfrm>
          <a:off x="15635605" y="49034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8" name="直線コネクタ 737"/>
        <xdr:cNvCxnSpPr/>
      </xdr:nvCxnSpPr>
      <xdr:spPr>
        <a:xfrm>
          <a:off x="16032480" y="47231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7360" cy="258445"/>
    <xdr:sp macro="" textlink="">
      <xdr:nvSpPr>
        <xdr:cNvPr id="739" name="テキスト ボックス 738"/>
        <xdr:cNvSpPr txBox="1"/>
      </xdr:nvSpPr>
      <xdr:spPr>
        <a:xfrm>
          <a:off x="15635605" y="458470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0" name="諸支出金グラフ枠"/>
        <xdr:cNvSpPr/>
      </xdr:nvSpPr>
      <xdr:spPr>
        <a:xfrm>
          <a:off x="16032480" y="47231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107315</xdr:rowOff>
    </xdr:from>
    <xdr:to xmlns:xdr="http://schemas.openxmlformats.org/drawingml/2006/spreadsheetDrawing">
      <xdr:col>116</xdr:col>
      <xdr:colOff>62865</xdr:colOff>
      <xdr:row>39</xdr:row>
      <xdr:rowOff>99060</xdr:rowOff>
    </xdr:to>
    <xdr:cxnSp macro="">
      <xdr:nvCxnSpPr>
        <xdr:cNvPr id="741" name="直線コネクタ 740"/>
        <xdr:cNvCxnSpPr/>
      </xdr:nvCxnSpPr>
      <xdr:spPr>
        <a:xfrm flipV="1">
          <a:off x="19434175" y="5140325"/>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8920" cy="258445"/>
    <xdr:sp macro="" textlink="">
      <xdr:nvSpPr>
        <xdr:cNvPr id="742" name="諸支出金最小値テキスト"/>
        <xdr:cNvSpPr txBox="1"/>
      </xdr:nvSpPr>
      <xdr:spPr>
        <a:xfrm>
          <a:off x="19486880" y="664464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3" name="直線コネクタ 742"/>
        <xdr:cNvCxnSpPr/>
      </xdr:nvCxnSpPr>
      <xdr:spPr>
        <a:xfrm>
          <a:off x="19370675" y="66408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53975</xdr:rowOff>
    </xdr:from>
    <xdr:ext cx="469265" cy="258445"/>
    <xdr:sp macro="" textlink="">
      <xdr:nvSpPr>
        <xdr:cNvPr id="744" name="諸支出金最大値テキスト"/>
        <xdr:cNvSpPr txBox="1"/>
      </xdr:nvSpPr>
      <xdr:spPr>
        <a:xfrm>
          <a:off x="19486880" y="49193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4,700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107315</xdr:rowOff>
    </xdr:from>
    <xdr:to xmlns:xdr="http://schemas.openxmlformats.org/drawingml/2006/spreadsheetDrawing">
      <xdr:col>116</xdr:col>
      <xdr:colOff>152400</xdr:colOff>
      <xdr:row>30</xdr:row>
      <xdr:rowOff>107315</xdr:rowOff>
    </xdr:to>
    <xdr:cxnSp macro="">
      <xdr:nvCxnSpPr>
        <xdr:cNvPr id="745" name="直線コネクタ 744"/>
        <xdr:cNvCxnSpPr/>
      </xdr:nvCxnSpPr>
      <xdr:spPr>
        <a:xfrm>
          <a:off x="19370675" y="514032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167005</xdr:colOff>
      <xdr:row>39</xdr:row>
      <xdr:rowOff>99060</xdr:rowOff>
    </xdr:from>
    <xdr:to xmlns:xdr="http://schemas.openxmlformats.org/drawingml/2006/spreadsheetDrawing">
      <xdr:col>116</xdr:col>
      <xdr:colOff>63500</xdr:colOff>
      <xdr:row>39</xdr:row>
      <xdr:rowOff>99060</xdr:rowOff>
    </xdr:to>
    <xdr:cxnSp macro="">
      <xdr:nvCxnSpPr>
        <xdr:cNvPr id="746" name="直線コネクタ 745"/>
        <xdr:cNvCxnSpPr/>
      </xdr:nvCxnSpPr>
      <xdr:spPr>
        <a:xfrm>
          <a:off x="18704560" y="664083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8890</xdr:rowOff>
    </xdr:from>
    <xdr:ext cx="377825" cy="259080"/>
    <xdr:sp macro="" textlink="">
      <xdr:nvSpPr>
        <xdr:cNvPr id="747" name="諸支出金平均値テキスト"/>
        <xdr:cNvSpPr txBox="1"/>
      </xdr:nvSpPr>
      <xdr:spPr>
        <a:xfrm>
          <a:off x="19486880" y="6383020"/>
          <a:ext cx="377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158750</xdr:rowOff>
    </xdr:from>
    <xdr:to xmlns:xdr="http://schemas.openxmlformats.org/drawingml/2006/spreadsheetDrawing">
      <xdr:col>116</xdr:col>
      <xdr:colOff>114300</xdr:colOff>
      <xdr:row>39</xdr:row>
      <xdr:rowOff>88265</xdr:rowOff>
    </xdr:to>
    <xdr:sp macro="" textlink="">
      <xdr:nvSpPr>
        <xdr:cNvPr id="748" name="フローチャート: 判断 747"/>
        <xdr:cNvSpPr/>
      </xdr:nvSpPr>
      <xdr:spPr>
        <a:xfrm>
          <a:off x="19385280" y="653288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167005</xdr:colOff>
      <xdr:row>39</xdr:row>
      <xdr:rowOff>99060</xdr:rowOff>
    </xdr:to>
    <xdr:cxnSp macro="">
      <xdr:nvCxnSpPr>
        <xdr:cNvPr id="749" name="直線コネクタ 748"/>
        <xdr:cNvCxnSpPr/>
      </xdr:nvCxnSpPr>
      <xdr:spPr>
        <a:xfrm>
          <a:off x="17920335" y="6640830"/>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26035</xdr:rowOff>
    </xdr:from>
    <xdr:to xmlns:xdr="http://schemas.openxmlformats.org/drawingml/2006/spreadsheetDrawing">
      <xdr:col>112</xdr:col>
      <xdr:colOff>38100</xdr:colOff>
      <xdr:row>39</xdr:row>
      <xdr:rowOff>127635</xdr:rowOff>
    </xdr:to>
    <xdr:sp macro="" textlink="">
      <xdr:nvSpPr>
        <xdr:cNvPr id="750" name="フローチャート: 判断 749"/>
        <xdr:cNvSpPr/>
      </xdr:nvSpPr>
      <xdr:spPr>
        <a:xfrm>
          <a:off x="18664555" y="656780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144145</xdr:rowOff>
    </xdr:from>
    <xdr:ext cx="313055" cy="258445"/>
    <xdr:sp macro="" textlink="">
      <xdr:nvSpPr>
        <xdr:cNvPr id="751" name="テキスト ボックス 750"/>
        <xdr:cNvSpPr txBox="1"/>
      </xdr:nvSpPr>
      <xdr:spPr>
        <a:xfrm>
          <a:off x="18558510" y="6350635"/>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52" name="直線コネクタ 751"/>
        <xdr:cNvCxnSpPr/>
      </xdr:nvCxnSpPr>
      <xdr:spPr>
        <a:xfrm>
          <a:off x="17148810" y="6640830"/>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27305</xdr:rowOff>
    </xdr:from>
    <xdr:to xmlns:xdr="http://schemas.openxmlformats.org/drawingml/2006/spreadsheetDrawing">
      <xdr:col>107</xdr:col>
      <xdr:colOff>101600</xdr:colOff>
      <xdr:row>39</xdr:row>
      <xdr:rowOff>128905</xdr:rowOff>
    </xdr:to>
    <xdr:sp macro="" textlink="">
      <xdr:nvSpPr>
        <xdr:cNvPr id="753" name="フローチャート: 判断 752"/>
        <xdr:cNvSpPr/>
      </xdr:nvSpPr>
      <xdr:spPr>
        <a:xfrm>
          <a:off x="17869535"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145415</xdr:rowOff>
    </xdr:from>
    <xdr:ext cx="313055" cy="258445"/>
    <xdr:sp macro="" textlink="">
      <xdr:nvSpPr>
        <xdr:cNvPr id="754" name="テキスト ボックス 753"/>
        <xdr:cNvSpPr txBox="1"/>
      </xdr:nvSpPr>
      <xdr:spPr>
        <a:xfrm>
          <a:off x="17786985" y="6351905"/>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167005</xdr:colOff>
      <xdr:row>39</xdr:row>
      <xdr:rowOff>99060</xdr:rowOff>
    </xdr:from>
    <xdr:to xmlns:xdr="http://schemas.openxmlformats.org/drawingml/2006/spreadsheetDrawing">
      <xdr:col>102</xdr:col>
      <xdr:colOff>114300</xdr:colOff>
      <xdr:row>39</xdr:row>
      <xdr:rowOff>99060</xdr:rowOff>
    </xdr:to>
    <xdr:cxnSp macro="">
      <xdr:nvCxnSpPr>
        <xdr:cNvPr id="755" name="直線コネクタ 754"/>
        <xdr:cNvCxnSpPr/>
      </xdr:nvCxnSpPr>
      <xdr:spPr>
        <a:xfrm>
          <a:off x="16366490" y="664083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10795</xdr:rowOff>
    </xdr:from>
    <xdr:to xmlns:xdr="http://schemas.openxmlformats.org/drawingml/2006/spreadsheetDrawing">
      <xdr:col>102</xdr:col>
      <xdr:colOff>165100</xdr:colOff>
      <xdr:row>39</xdr:row>
      <xdr:rowOff>112395</xdr:rowOff>
    </xdr:to>
    <xdr:sp macro="" textlink="">
      <xdr:nvSpPr>
        <xdr:cNvPr id="756" name="フローチャート: 判断 755"/>
        <xdr:cNvSpPr/>
      </xdr:nvSpPr>
      <xdr:spPr>
        <a:xfrm>
          <a:off x="1709801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128905</xdr:rowOff>
    </xdr:from>
    <xdr:ext cx="378460" cy="258445"/>
    <xdr:sp macro="" textlink="">
      <xdr:nvSpPr>
        <xdr:cNvPr id="757" name="テキスト ボックス 756"/>
        <xdr:cNvSpPr txBox="1"/>
      </xdr:nvSpPr>
      <xdr:spPr>
        <a:xfrm>
          <a:off x="16983075" y="63353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33655</xdr:rowOff>
    </xdr:from>
    <xdr:to xmlns:xdr="http://schemas.openxmlformats.org/drawingml/2006/spreadsheetDrawing">
      <xdr:col>98</xdr:col>
      <xdr:colOff>38100</xdr:colOff>
      <xdr:row>39</xdr:row>
      <xdr:rowOff>135255</xdr:rowOff>
    </xdr:to>
    <xdr:sp macro="" textlink="">
      <xdr:nvSpPr>
        <xdr:cNvPr id="758" name="フローチャート: 判断 757"/>
        <xdr:cNvSpPr/>
      </xdr:nvSpPr>
      <xdr:spPr>
        <a:xfrm>
          <a:off x="16326485" y="657542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151765</xdr:rowOff>
    </xdr:from>
    <xdr:ext cx="313055" cy="259080"/>
    <xdr:sp macro="" textlink="">
      <xdr:nvSpPr>
        <xdr:cNvPr id="759" name="テキスト ボックス 758"/>
        <xdr:cNvSpPr txBox="1"/>
      </xdr:nvSpPr>
      <xdr:spPr>
        <a:xfrm>
          <a:off x="16220440" y="6358255"/>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0" name="テキスト ボックス 759"/>
        <xdr:cNvSpPr txBox="1"/>
      </xdr:nvSpPr>
      <xdr:spPr>
        <a:xfrm>
          <a:off x="1926907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41</xdr:row>
      <xdr:rowOff>80010</xdr:rowOff>
    </xdr:from>
    <xdr:ext cx="762000" cy="259080"/>
    <xdr:sp macro="" textlink="">
      <xdr:nvSpPr>
        <xdr:cNvPr id="761" name="テキスト ボックス 760"/>
        <xdr:cNvSpPr txBox="1"/>
      </xdr:nvSpPr>
      <xdr:spPr>
        <a:xfrm>
          <a:off x="1853755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62" name="テキスト ボックス 761"/>
        <xdr:cNvSpPr txBox="1"/>
      </xdr:nvSpPr>
      <xdr:spPr>
        <a:xfrm>
          <a:off x="1775333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1365" cy="259080"/>
    <xdr:sp macro="" textlink="">
      <xdr:nvSpPr>
        <xdr:cNvPr id="763" name="テキスト ボックス 762"/>
        <xdr:cNvSpPr txBox="1"/>
      </xdr:nvSpPr>
      <xdr:spPr>
        <a:xfrm>
          <a:off x="16981805"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41</xdr:row>
      <xdr:rowOff>80010</xdr:rowOff>
    </xdr:from>
    <xdr:ext cx="762000" cy="259080"/>
    <xdr:sp macro="" textlink="">
      <xdr:nvSpPr>
        <xdr:cNvPr id="764" name="テキスト ボックス 763"/>
        <xdr:cNvSpPr txBox="1"/>
      </xdr:nvSpPr>
      <xdr:spPr>
        <a:xfrm>
          <a:off x="1619948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65" name="楕円 764"/>
        <xdr:cNvSpPr/>
      </xdr:nvSpPr>
      <xdr:spPr>
        <a:xfrm>
          <a:off x="1938528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136525</xdr:rowOff>
    </xdr:from>
    <xdr:ext cx="248920" cy="259080"/>
    <xdr:sp macro="" textlink="">
      <xdr:nvSpPr>
        <xdr:cNvPr id="766" name="諸支出金該当値テキスト"/>
        <xdr:cNvSpPr txBox="1"/>
      </xdr:nvSpPr>
      <xdr:spPr>
        <a:xfrm>
          <a:off x="19486880" y="651065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67" name="楕円 766"/>
        <xdr:cNvSpPr/>
      </xdr:nvSpPr>
      <xdr:spPr>
        <a:xfrm>
          <a:off x="18664555" y="659003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9555" cy="258445"/>
    <xdr:sp macro="" textlink="">
      <xdr:nvSpPr>
        <xdr:cNvPr id="768" name="テキスト ボックス 767"/>
        <xdr:cNvSpPr txBox="1"/>
      </xdr:nvSpPr>
      <xdr:spPr>
        <a:xfrm>
          <a:off x="18590895" y="66827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69" name="楕円 768"/>
        <xdr:cNvSpPr/>
      </xdr:nvSpPr>
      <xdr:spPr>
        <a:xfrm>
          <a:off x="17869535"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9555" cy="258445"/>
    <xdr:sp macro="" textlink="">
      <xdr:nvSpPr>
        <xdr:cNvPr id="770" name="テキスト ボックス 769"/>
        <xdr:cNvSpPr txBox="1"/>
      </xdr:nvSpPr>
      <xdr:spPr>
        <a:xfrm>
          <a:off x="17819370" y="66827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71" name="楕円 770"/>
        <xdr:cNvSpPr/>
      </xdr:nvSpPr>
      <xdr:spPr>
        <a:xfrm>
          <a:off x="1709801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167005</xdr:colOff>
      <xdr:row>39</xdr:row>
      <xdr:rowOff>140970</xdr:rowOff>
    </xdr:from>
    <xdr:ext cx="249555" cy="258445"/>
    <xdr:sp macro="" textlink="">
      <xdr:nvSpPr>
        <xdr:cNvPr id="772" name="テキスト ボックス 771"/>
        <xdr:cNvSpPr txBox="1"/>
      </xdr:nvSpPr>
      <xdr:spPr>
        <a:xfrm>
          <a:off x="17034510" y="66827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73" name="楕円 772"/>
        <xdr:cNvSpPr/>
      </xdr:nvSpPr>
      <xdr:spPr>
        <a:xfrm>
          <a:off x="16326485" y="659003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9555" cy="258445"/>
    <xdr:sp macro="" textlink="">
      <xdr:nvSpPr>
        <xdr:cNvPr id="774" name="テキスト ボックス 773"/>
        <xdr:cNvSpPr txBox="1"/>
      </xdr:nvSpPr>
      <xdr:spPr>
        <a:xfrm>
          <a:off x="16252825" y="66827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5" name="正方形/長方形 774"/>
        <xdr:cNvSpPr/>
      </xdr:nvSpPr>
      <xdr:spPr>
        <a:xfrm>
          <a:off x="16032480" y="72694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140335</xdr:rowOff>
    </xdr:to>
    <xdr:sp macro="" textlink="">
      <xdr:nvSpPr>
        <xdr:cNvPr id="776" name="正方形/長方形 775"/>
        <xdr:cNvSpPr/>
      </xdr:nvSpPr>
      <xdr:spPr>
        <a:xfrm>
          <a:off x="1615948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615948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140335</xdr:rowOff>
    </xdr:to>
    <xdr:sp macro="" textlink="">
      <xdr:nvSpPr>
        <xdr:cNvPr id="778" name="正方形/長方形 777"/>
        <xdr:cNvSpPr/>
      </xdr:nvSpPr>
      <xdr:spPr>
        <a:xfrm>
          <a:off x="1703451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703451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140335</xdr:rowOff>
    </xdr:to>
    <xdr:sp macro="" textlink="">
      <xdr:nvSpPr>
        <xdr:cNvPr id="780" name="正方形/長方形 779"/>
        <xdr:cNvSpPr/>
      </xdr:nvSpPr>
      <xdr:spPr>
        <a:xfrm>
          <a:off x="1803654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山梨県平均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1803654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2" name="正方形/長方形 781"/>
        <xdr:cNvSpPr/>
      </xdr:nvSpPr>
      <xdr:spPr>
        <a:xfrm>
          <a:off x="16032480" y="80759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885" cy="225425"/>
    <xdr:sp macro="" textlink="">
      <xdr:nvSpPr>
        <xdr:cNvPr id="783" name="テキスト ボックス 782"/>
        <xdr:cNvSpPr txBox="1"/>
      </xdr:nvSpPr>
      <xdr:spPr>
        <a:xfrm>
          <a:off x="1601787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4" name="直線コネクタ 783"/>
        <xdr:cNvCxnSpPr/>
      </xdr:nvCxnSpPr>
      <xdr:spPr>
        <a:xfrm>
          <a:off x="16032480" y="103124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140335</xdr:rowOff>
    </xdr:from>
    <xdr:to xmlns:xdr="http://schemas.openxmlformats.org/drawingml/2006/spreadsheetDrawing">
      <xdr:col>120</xdr:col>
      <xdr:colOff>114300</xdr:colOff>
      <xdr:row>54</xdr:row>
      <xdr:rowOff>140335</xdr:rowOff>
    </xdr:to>
    <xdr:cxnSp macro="">
      <xdr:nvCxnSpPr>
        <xdr:cNvPr id="785" name="直線コネクタ 784"/>
        <xdr:cNvCxnSpPr/>
      </xdr:nvCxnSpPr>
      <xdr:spPr>
        <a:xfrm>
          <a:off x="16032480" y="91967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167640</xdr:rowOff>
    </xdr:from>
    <xdr:ext cx="248285" cy="259080"/>
    <xdr:sp macro="" textlink="">
      <xdr:nvSpPr>
        <xdr:cNvPr id="786" name="テキスト ボックス 785"/>
        <xdr:cNvSpPr txBox="1"/>
      </xdr:nvSpPr>
      <xdr:spPr>
        <a:xfrm>
          <a:off x="15830550" y="9056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7" name="直線コネクタ 786"/>
        <xdr:cNvCxnSpPr/>
      </xdr:nvCxnSpPr>
      <xdr:spPr>
        <a:xfrm>
          <a:off x="16032480" y="8075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788" name="テキスト ボックス 787"/>
        <xdr:cNvSpPr txBox="1"/>
      </xdr:nvSpPr>
      <xdr:spPr>
        <a:xfrm>
          <a:off x="15830550" y="79375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前年度繰上充用金グラフ枠"/>
        <xdr:cNvSpPr/>
      </xdr:nvSpPr>
      <xdr:spPr>
        <a:xfrm>
          <a:off x="16032480" y="80759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140335</xdr:rowOff>
    </xdr:from>
    <xdr:to xmlns:xdr="http://schemas.openxmlformats.org/drawingml/2006/spreadsheetDrawing">
      <xdr:col>116</xdr:col>
      <xdr:colOff>62865</xdr:colOff>
      <xdr:row>54</xdr:row>
      <xdr:rowOff>140335</xdr:rowOff>
    </xdr:to>
    <xdr:cxnSp macro="">
      <xdr:nvCxnSpPr>
        <xdr:cNvPr id="790" name="直線コネクタ 789"/>
        <xdr:cNvCxnSpPr/>
      </xdr:nvCxnSpPr>
      <xdr:spPr>
        <a:xfrm>
          <a:off x="19434175"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8920" cy="258445"/>
    <xdr:sp macro="" textlink="">
      <xdr:nvSpPr>
        <xdr:cNvPr id="791" name="前年度繰上充用金最小値テキスト"/>
        <xdr:cNvSpPr txBox="1"/>
      </xdr:nvSpPr>
      <xdr:spPr>
        <a:xfrm>
          <a:off x="19486880" y="92341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140335</xdr:rowOff>
    </xdr:from>
    <xdr:to xmlns:xdr="http://schemas.openxmlformats.org/drawingml/2006/spreadsheetDrawing">
      <xdr:col>116</xdr:col>
      <xdr:colOff>152400</xdr:colOff>
      <xdr:row>54</xdr:row>
      <xdr:rowOff>140335</xdr:rowOff>
    </xdr:to>
    <xdr:cxnSp macro="">
      <xdr:nvCxnSpPr>
        <xdr:cNvPr id="792" name="直線コネクタ 791"/>
        <xdr:cNvCxnSpPr/>
      </xdr:nvCxnSpPr>
      <xdr:spPr>
        <a:xfrm>
          <a:off x="19370675" y="91967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8920" cy="258445"/>
    <xdr:sp macro="" textlink="">
      <xdr:nvSpPr>
        <xdr:cNvPr id="793" name="前年度繰上充用金最大値テキスト"/>
        <xdr:cNvSpPr txBox="1"/>
      </xdr:nvSpPr>
      <xdr:spPr>
        <a:xfrm>
          <a:off x="19486880" y="88988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140335</xdr:rowOff>
    </xdr:from>
    <xdr:to xmlns:xdr="http://schemas.openxmlformats.org/drawingml/2006/spreadsheetDrawing">
      <xdr:col>116</xdr:col>
      <xdr:colOff>152400</xdr:colOff>
      <xdr:row>54</xdr:row>
      <xdr:rowOff>140335</xdr:rowOff>
    </xdr:to>
    <xdr:cxnSp macro="">
      <xdr:nvCxnSpPr>
        <xdr:cNvPr id="794" name="直線コネクタ 793"/>
        <xdr:cNvCxnSpPr/>
      </xdr:nvCxnSpPr>
      <xdr:spPr>
        <a:xfrm>
          <a:off x="19370675" y="91967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167005</xdr:colOff>
      <xdr:row>54</xdr:row>
      <xdr:rowOff>140335</xdr:rowOff>
    </xdr:from>
    <xdr:to xmlns:xdr="http://schemas.openxmlformats.org/drawingml/2006/spreadsheetDrawing">
      <xdr:col>116</xdr:col>
      <xdr:colOff>63500</xdr:colOff>
      <xdr:row>54</xdr:row>
      <xdr:rowOff>140335</xdr:rowOff>
    </xdr:to>
    <xdr:cxnSp macro="">
      <xdr:nvCxnSpPr>
        <xdr:cNvPr id="795" name="直線コネクタ 794"/>
        <xdr:cNvCxnSpPr/>
      </xdr:nvCxnSpPr>
      <xdr:spPr>
        <a:xfrm>
          <a:off x="18704560" y="9196705"/>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8920" cy="259080"/>
    <xdr:sp macro="" textlink="">
      <xdr:nvSpPr>
        <xdr:cNvPr id="796" name="前年度繰上充用金平均値テキスト"/>
        <xdr:cNvSpPr txBox="1"/>
      </xdr:nvSpPr>
      <xdr:spPr>
        <a:xfrm>
          <a:off x="19486880" y="912368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7" name="フローチャート: 判断 796"/>
        <xdr:cNvSpPr/>
      </xdr:nvSpPr>
      <xdr:spPr>
        <a:xfrm>
          <a:off x="1938528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140335</xdr:rowOff>
    </xdr:from>
    <xdr:to xmlns:xdr="http://schemas.openxmlformats.org/drawingml/2006/spreadsheetDrawing">
      <xdr:col>111</xdr:col>
      <xdr:colOff>167005</xdr:colOff>
      <xdr:row>54</xdr:row>
      <xdr:rowOff>140335</xdr:rowOff>
    </xdr:to>
    <xdr:cxnSp macro="">
      <xdr:nvCxnSpPr>
        <xdr:cNvPr id="798" name="直線コネクタ 797"/>
        <xdr:cNvCxnSpPr/>
      </xdr:nvCxnSpPr>
      <xdr:spPr>
        <a:xfrm>
          <a:off x="17920335" y="9196705"/>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9" name="フローチャート: 判断 798"/>
        <xdr:cNvSpPr/>
      </xdr:nvSpPr>
      <xdr:spPr>
        <a:xfrm>
          <a:off x="18664555" y="914527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9555" cy="258445"/>
    <xdr:sp macro="" textlink="">
      <xdr:nvSpPr>
        <xdr:cNvPr id="800" name="テキスト ボックス 799"/>
        <xdr:cNvSpPr txBox="1"/>
      </xdr:nvSpPr>
      <xdr:spPr>
        <a:xfrm>
          <a:off x="18590895"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140335</xdr:rowOff>
    </xdr:from>
    <xdr:to xmlns:xdr="http://schemas.openxmlformats.org/drawingml/2006/spreadsheetDrawing">
      <xdr:col>107</xdr:col>
      <xdr:colOff>50800</xdr:colOff>
      <xdr:row>54</xdr:row>
      <xdr:rowOff>140335</xdr:rowOff>
    </xdr:to>
    <xdr:cxnSp macro="">
      <xdr:nvCxnSpPr>
        <xdr:cNvPr id="801" name="直線コネクタ 800"/>
        <xdr:cNvCxnSpPr/>
      </xdr:nvCxnSpPr>
      <xdr:spPr>
        <a:xfrm>
          <a:off x="17148810" y="9196705"/>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2" name="フローチャート: 判断 801"/>
        <xdr:cNvSpPr/>
      </xdr:nvSpPr>
      <xdr:spPr>
        <a:xfrm>
          <a:off x="17869535"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9555" cy="258445"/>
    <xdr:sp macro="" textlink="">
      <xdr:nvSpPr>
        <xdr:cNvPr id="803" name="テキスト ボックス 802"/>
        <xdr:cNvSpPr txBox="1"/>
      </xdr:nvSpPr>
      <xdr:spPr>
        <a:xfrm>
          <a:off x="1781937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167005</xdr:colOff>
      <xdr:row>54</xdr:row>
      <xdr:rowOff>140335</xdr:rowOff>
    </xdr:from>
    <xdr:to xmlns:xdr="http://schemas.openxmlformats.org/drawingml/2006/spreadsheetDrawing">
      <xdr:col>102</xdr:col>
      <xdr:colOff>114300</xdr:colOff>
      <xdr:row>54</xdr:row>
      <xdr:rowOff>140335</xdr:rowOff>
    </xdr:to>
    <xdr:cxnSp macro="">
      <xdr:nvCxnSpPr>
        <xdr:cNvPr id="804" name="直線コネクタ 803"/>
        <xdr:cNvCxnSpPr/>
      </xdr:nvCxnSpPr>
      <xdr:spPr>
        <a:xfrm>
          <a:off x="16366490" y="919670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5" name="フローチャート: 判断 804"/>
        <xdr:cNvSpPr/>
      </xdr:nvSpPr>
      <xdr:spPr>
        <a:xfrm>
          <a:off x="1709801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167005</xdr:colOff>
      <xdr:row>55</xdr:row>
      <xdr:rowOff>10160</xdr:rowOff>
    </xdr:from>
    <xdr:ext cx="249555" cy="258445"/>
    <xdr:sp macro="" textlink="">
      <xdr:nvSpPr>
        <xdr:cNvPr id="806" name="テキスト ボックス 805"/>
        <xdr:cNvSpPr txBox="1"/>
      </xdr:nvSpPr>
      <xdr:spPr>
        <a:xfrm>
          <a:off x="1703451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7" name="フローチャート: 判断 806"/>
        <xdr:cNvSpPr/>
      </xdr:nvSpPr>
      <xdr:spPr>
        <a:xfrm>
          <a:off x="16326485" y="914527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9555" cy="258445"/>
    <xdr:sp macro="" textlink="">
      <xdr:nvSpPr>
        <xdr:cNvPr id="808" name="テキスト ボックス 807"/>
        <xdr:cNvSpPr txBox="1"/>
      </xdr:nvSpPr>
      <xdr:spPr>
        <a:xfrm>
          <a:off x="16252825"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9" name="テキスト ボックス 808"/>
        <xdr:cNvSpPr txBox="1"/>
      </xdr:nvSpPr>
      <xdr:spPr>
        <a:xfrm>
          <a:off x="1926907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167005</xdr:colOff>
      <xdr:row>61</xdr:row>
      <xdr:rowOff>80010</xdr:rowOff>
    </xdr:from>
    <xdr:ext cx="762000" cy="259080"/>
    <xdr:sp macro="" textlink="">
      <xdr:nvSpPr>
        <xdr:cNvPr id="810" name="テキスト ボックス 809"/>
        <xdr:cNvSpPr txBox="1"/>
      </xdr:nvSpPr>
      <xdr:spPr>
        <a:xfrm>
          <a:off x="1853755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811" name="テキスト ボックス 810"/>
        <xdr:cNvSpPr txBox="1"/>
      </xdr:nvSpPr>
      <xdr:spPr>
        <a:xfrm>
          <a:off x="1775333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1365" cy="259080"/>
    <xdr:sp macro="" textlink="">
      <xdr:nvSpPr>
        <xdr:cNvPr id="812" name="テキスト ボックス 811"/>
        <xdr:cNvSpPr txBox="1"/>
      </xdr:nvSpPr>
      <xdr:spPr>
        <a:xfrm>
          <a:off x="16981805"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167005</xdr:colOff>
      <xdr:row>61</xdr:row>
      <xdr:rowOff>80010</xdr:rowOff>
    </xdr:from>
    <xdr:ext cx="762000" cy="259080"/>
    <xdr:sp macro="" textlink="">
      <xdr:nvSpPr>
        <xdr:cNvPr id="813" name="テキスト ボックス 812"/>
        <xdr:cNvSpPr txBox="1"/>
      </xdr:nvSpPr>
      <xdr:spPr>
        <a:xfrm>
          <a:off x="1619948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4" name="楕円 813"/>
        <xdr:cNvSpPr/>
      </xdr:nvSpPr>
      <xdr:spPr>
        <a:xfrm>
          <a:off x="1938528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8920" cy="258445"/>
    <xdr:sp macro="" textlink="">
      <xdr:nvSpPr>
        <xdr:cNvPr id="815" name="前年度繰上充用金該当値テキスト"/>
        <xdr:cNvSpPr txBox="1"/>
      </xdr:nvSpPr>
      <xdr:spPr>
        <a:xfrm>
          <a:off x="19486880" y="90131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6" name="楕円 815"/>
        <xdr:cNvSpPr/>
      </xdr:nvSpPr>
      <xdr:spPr>
        <a:xfrm>
          <a:off x="18664555" y="914527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9555" cy="258445"/>
    <xdr:sp macro="" textlink="">
      <xdr:nvSpPr>
        <xdr:cNvPr id="817" name="テキスト ボックス 816"/>
        <xdr:cNvSpPr txBox="1"/>
      </xdr:nvSpPr>
      <xdr:spPr>
        <a:xfrm>
          <a:off x="18590895"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8" name="楕円 817"/>
        <xdr:cNvSpPr/>
      </xdr:nvSpPr>
      <xdr:spPr>
        <a:xfrm>
          <a:off x="17869535"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9555" cy="258445"/>
    <xdr:sp macro="" textlink="">
      <xdr:nvSpPr>
        <xdr:cNvPr id="819" name="テキスト ボックス 818"/>
        <xdr:cNvSpPr txBox="1"/>
      </xdr:nvSpPr>
      <xdr:spPr>
        <a:xfrm>
          <a:off x="1781937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0" name="楕円 819"/>
        <xdr:cNvSpPr/>
      </xdr:nvSpPr>
      <xdr:spPr>
        <a:xfrm>
          <a:off x="1709801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167005</xdr:colOff>
      <xdr:row>53</xdr:row>
      <xdr:rowOff>35560</xdr:rowOff>
    </xdr:from>
    <xdr:ext cx="249555" cy="258445"/>
    <xdr:sp macro="" textlink="">
      <xdr:nvSpPr>
        <xdr:cNvPr id="821" name="テキスト ボックス 820"/>
        <xdr:cNvSpPr txBox="1"/>
      </xdr:nvSpPr>
      <xdr:spPr>
        <a:xfrm>
          <a:off x="1703451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2" name="楕円 821"/>
        <xdr:cNvSpPr/>
      </xdr:nvSpPr>
      <xdr:spPr>
        <a:xfrm>
          <a:off x="16326485" y="914527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9555" cy="258445"/>
    <xdr:sp macro="" textlink="">
      <xdr:nvSpPr>
        <xdr:cNvPr id="823" name="テキスト ボックス 822"/>
        <xdr:cNvSpPr txBox="1"/>
      </xdr:nvSpPr>
      <xdr:spPr>
        <a:xfrm>
          <a:off x="16252825"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4" name="正方形/長方形 823"/>
        <xdr:cNvSpPr/>
      </xdr:nvSpPr>
      <xdr:spPr>
        <a:xfrm>
          <a:off x="668020" y="17437100"/>
          <a:ext cx="194868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5" name="正方形/長方形 824"/>
        <xdr:cNvSpPr/>
      </xdr:nvSpPr>
      <xdr:spPr>
        <a:xfrm>
          <a:off x="668020" y="17500600"/>
          <a:ext cx="3378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6" name="テキスト ボックス 825"/>
        <xdr:cNvSpPr txBox="1"/>
      </xdr:nvSpPr>
      <xdr:spPr>
        <a:xfrm>
          <a:off x="693420" y="17754600"/>
          <a:ext cx="1943608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・総務費では、定額減税補足給付金支給事業や新たな物価高騰重点支援給付金事業の実施により、前年度比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14.9</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％の増となったが、類似団体平均は下回っている。民生費では、障害者自立支援給付事業や物価高騰対策給付金事業の実施により、前年度比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8.3</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％の増となったが、類似団体平均は下回っている。教育費では、中学校新校舎建設事業により、前年度比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6.1</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％の増となったが、類似団体平均は下回っている。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全体的に前年よりも増加しており、今後も、中学校新校舎建設事業等の大型事業を予定していること、近年実施してきた大型事業の地方債の元金償還の据置期間が終了していくことから経費の増加が見込まれる。事業の必要性を十分に検討し、行政コストの縮減に努め、健全な財政運営を図る。</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763905"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763905"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763905"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448310</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11555" y="11706225"/>
          <a:ext cx="18923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9934575" y="9601835"/>
          <a:ext cx="542544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11</xdr:col>
      <xdr:colOff>105410</xdr:colOff>
      <xdr:row>45</xdr:row>
      <xdr:rowOff>323215</xdr:rowOff>
    </xdr:to>
    <xdr:sp macro="" textlink="">
      <xdr:nvSpPr>
        <xdr:cNvPr id="8" name="Rectangle 7"/>
        <xdr:cNvSpPr>
          <a:spLocks noChangeArrowheads="1"/>
        </xdr:cNvSpPr>
      </xdr:nvSpPr>
      <xdr:spPr>
        <a:xfrm>
          <a:off x="9934575" y="9601835"/>
          <a:ext cx="78613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105410</xdr:colOff>
      <xdr:row>3</xdr:row>
      <xdr:rowOff>133350</xdr:rowOff>
    </xdr:to>
    <xdr:sp macro="" textlink="">
      <xdr:nvSpPr>
        <xdr:cNvPr id="9" name="表題ボックス"/>
        <xdr:cNvSpPr>
          <a:spLocks noChangeArrowheads="1"/>
        </xdr:cNvSpPr>
      </xdr:nvSpPr>
      <xdr:spPr>
        <a:xfrm>
          <a:off x="123825" y="123825"/>
          <a:ext cx="858647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3245" y="9591675"/>
          <a:ext cx="402082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9233535" y="285750"/>
          <a:ext cx="23152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39575" y="285750"/>
          <a:ext cx="348234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山梨県富士川町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732790</xdr:colOff>
      <xdr:row>6</xdr:row>
      <xdr:rowOff>66675</xdr:rowOff>
    </xdr:to>
    <xdr:sp macro="" textlink="">
      <xdr:nvSpPr>
        <xdr:cNvPr id="13" name="テキスト ボックス 6"/>
        <xdr:cNvSpPr txBox="1">
          <a:spLocks noChangeArrowheads="1"/>
        </xdr:cNvSpPr>
      </xdr:nvSpPr>
      <xdr:spPr>
        <a:xfrm>
          <a:off x="466725" y="838200"/>
          <a:ext cx="283972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485140</xdr:colOff>
      <xdr:row>45</xdr:row>
      <xdr:rowOff>342265</xdr:rowOff>
    </xdr:from>
    <xdr:to xmlns:xdr="http://schemas.openxmlformats.org/drawingml/2006/spreadsheetDrawing">
      <xdr:col>15</xdr:col>
      <xdr:colOff>543560</xdr:colOff>
      <xdr:row>48</xdr:row>
      <xdr:rowOff>589915</xdr:rowOff>
    </xdr:to>
    <xdr:sp macro="" textlink="" fLocksText="0">
      <xdr:nvSpPr>
        <xdr:cNvPr id="14" name="テキスト ボックス 13"/>
        <xdr:cNvSpPr txBox="1"/>
      </xdr:nvSpPr>
      <xdr:spPr>
        <a:xfrm>
          <a:off x="10095230" y="9933940"/>
          <a:ext cx="508444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chemeClr val="dk1"/>
              </a:solidFill>
              <a:effectLst/>
              <a:uLnTx/>
              <a:uFillTx/>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財政調整基金は、適正な財源の確保と歳出の精査により、取り崩しを回避しており、前年度とほぼ同額を維持している。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実質収支については、町村の適正規模とされている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％に近い数値を推移している。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今後も、中学校新校舎建設事業等の大型事業が控えているため、事業費の精査や歳出の合理化の推進により、財政調整基金の取り崩しが無いよう、健全な財政運営に努める。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7176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780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6565" y="6896100"/>
          <a:ext cx="421386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5736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172085</xdr:colOff>
      <xdr:row>3</xdr:row>
      <xdr:rowOff>66675</xdr:rowOff>
    </xdr:to>
    <xdr:sp macro="" textlink="">
      <xdr:nvSpPr>
        <xdr:cNvPr id="7" name="年度ボックス"/>
        <xdr:cNvSpPr>
          <a:spLocks noChangeArrowheads="1"/>
        </xdr:cNvSpPr>
      </xdr:nvSpPr>
      <xdr:spPr>
        <a:xfrm>
          <a:off x="980503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1037590</xdr:colOff>
      <xdr:row>3</xdr:row>
      <xdr:rowOff>66675</xdr:rowOff>
    </xdr:to>
    <xdr:sp macro="" textlink="">
      <xdr:nvSpPr>
        <xdr:cNvPr id="8" name="団体名称ボックス"/>
        <xdr:cNvSpPr>
          <a:spLocks noChangeArrowheads="1"/>
        </xdr:cNvSpPr>
      </xdr:nvSpPr>
      <xdr:spPr>
        <a:xfrm>
          <a:off x="1252029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山梨県富士川町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456565" y="657225"/>
          <a:ext cx="397700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923290</xdr:colOff>
      <xdr:row>42</xdr:row>
      <xdr:rowOff>275590</xdr:rowOff>
    </xdr:to>
    <xdr:sp macro="" textlink="" fLocksText="0">
      <xdr:nvSpPr>
        <xdr:cNvPr id="10" name="テキスト ボックス 9"/>
        <xdr:cNvSpPr txBox="1"/>
      </xdr:nvSpPr>
      <xdr:spPr>
        <a:xfrm>
          <a:off x="1040511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chemeClr val="dk1"/>
              </a:solidFill>
              <a:effectLst/>
              <a:uLnTx/>
              <a:uFillTx/>
              <a:latin typeface="ＭＳ ゴシック"/>
              <a:ea typeface="ＭＳ ゴシック"/>
              <a:cs typeface="+mn-cs"/>
            </a:rPr>
            <a:t>　</a:t>
          </a: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rPr>
            <a:t>連結実質赤字比率については、全会計において黒字であり、赤字比率はない。しかし、黒字額は減少しているため、各会計で経費削減や料金の適正化を図り、より健全な財政運営に努めていく必要がある。</a:t>
          </a:r>
          <a:endParaRPr kumimoji="1" lang="en-US" altLang="ja-JP" sz="14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rPr>
            <a:t>　企業会計に移行した簡易水道事業会計や下水道事業会計に対する一般会計からの負担金については、今後、国が示す公営企業会計への繰出基準を基に、適正な負担額となるよう、経費削減や料金の値上げに取り組んでいく。</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6565" y="6896100"/>
          <a:ext cx="421386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737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737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737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737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737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8737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8737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8737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8737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8737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0.8" zeroHeight="1"/>
  <cols>
    <col min="1" max="11" width="2.109375" style="1" customWidth="1"/>
    <col min="12" max="12" width="2.21875" style="1" customWidth="1"/>
    <col min="13" max="17" width="2.33203125" style="1" customWidth="1"/>
    <col min="18" max="119" width="2.109375" style="1" customWidth="1"/>
    <col min="120" max="16384" width="0" style="1" hidden="1" customWidth="1"/>
  </cols>
  <sheetData>
    <row r="1" spans="1:119" ht="33" customHeight="1">
      <c r="B1" s="3" t="s">
        <v>134</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
      <c r="B2" s="4" t="s">
        <v>135</v>
      </c>
      <c r="C2" s="4"/>
      <c r="D2" s="40"/>
    </row>
    <row r="3" spans="1:119" ht="18.75" customHeight="1">
      <c r="A3" s="2"/>
      <c r="B3" s="5" t="s">
        <v>137</v>
      </c>
      <c r="C3" s="22"/>
      <c r="D3" s="22"/>
      <c r="E3" s="44"/>
      <c r="F3" s="44"/>
      <c r="G3" s="44"/>
      <c r="H3" s="44"/>
      <c r="I3" s="44"/>
      <c r="J3" s="44"/>
      <c r="K3" s="44"/>
      <c r="L3" s="44" t="s">
        <v>140</v>
      </c>
      <c r="M3" s="44"/>
      <c r="N3" s="44"/>
      <c r="O3" s="44"/>
      <c r="P3" s="44"/>
      <c r="Q3" s="44"/>
      <c r="R3" s="94"/>
      <c r="S3" s="94"/>
      <c r="T3" s="94"/>
      <c r="U3" s="94"/>
      <c r="V3" s="112"/>
      <c r="W3" s="127" t="s">
        <v>143</v>
      </c>
      <c r="X3" s="137"/>
      <c r="Y3" s="137"/>
      <c r="Z3" s="137"/>
      <c r="AA3" s="137"/>
      <c r="AB3" s="22"/>
      <c r="AC3" s="94" t="s">
        <v>144</v>
      </c>
      <c r="AD3" s="137"/>
      <c r="AE3" s="137"/>
      <c r="AF3" s="137"/>
      <c r="AG3" s="137"/>
      <c r="AH3" s="137"/>
      <c r="AI3" s="137"/>
      <c r="AJ3" s="137"/>
      <c r="AK3" s="137"/>
      <c r="AL3" s="164"/>
      <c r="AM3" s="127" t="s">
        <v>145</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149</v>
      </c>
      <c r="BO3" s="137"/>
      <c r="BP3" s="137"/>
      <c r="BQ3" s="137"/>
      <c r="BR3" s="137"/>
      <c r="BS3" s="137"/>
      <c r="BT3" s="137"/>
      <c r="BU3" s="164"/>
      <c r="BV3" s="127" t="s">
        <v>150</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151</v>
      </c>
      <c r="CU3" s="137"/>
      <c r="CV3" s="137"/>
      <c r="CW3" s="137"/>
      <c r="CX3" s="137"/>
      <c r="CY3" s="137"/>
      <c r="CZ3" s="137"/>
      <c r="DA3" s="164"/>
      <c r="DB3" s="127" t="s">
        <v>46</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153</v>
      </c>
      <c r="AZ4" s="197"/>
      <c r="BA4" s="197"/>
      <c r="BB4" s="197"/>
      <c r="BC4" s="197"/>
      <c r="BD4" s="197"/>
      <c r="BE4" s="197"/>
      <c r="BF4" s="197"/>
      <c r="BG4" s="197"/>
      <c r="BH4" s="197"/>
      <c r="BI4" s="197"/>
      <c r="BJ4" s="197"/>
      <c r="BK4" s="197"/>
      <c r="BL4" s="197"/>
      <c r="BM4" s="208"/>
      <c r="BN4" s="213">
        <v>8970776</v>
      </c>
      <c r="BO4" s="216"/>
      <c r="BP4" s="216"/>
      <c r="BQ4" s="216"/>
      <c r="BR4" s="216"/>
      <c r="BS4" s="216"/>
      <c r="BT4" s="216"/>
      <c r="BU4" s="219"/>
      <c r="BV4" s="213">
        <v>8740331</v>
      </c>
      <c r="BW4" s="216"/>
      <c r="BX4" s="216"/>
      <c r="BY4" s="216"/>
      <c r="BZ4" s="216"/>
      <c r="CA4" s="216"/>
      <c r="CB4" s="216"/>
      <c r="CC4" s="219"/>
      <c r="CD4" s="222" t="s">
        <v>155</v>
      </c>
      <c r="CE4" s="223"/>
      <c r="CF4" s="223"/>
      <c r="CG4" s="223"/>
      <c r="CH4" s="223"/>
      <c r="CI4" s="223"/>
      <c r="CJ4" s="223"/>
      <c r="CK4" s="223"/>
      <c r="CL4" s="223"/>
      <c r="CM4" s="223"/>
      <c r="CN4" s="223"/>
      <c r="CO4" s="223"/>
      <c r="CP4" s="223"/>
      <c r="CQ4" s="223"/>
      <c r="CR4" s="223"/>
      <c r="CS4" s="226"/>
      <c r="CT4" s="229">
        <v>3.9</v>
      </c>
      <c r="CU4" s="237"/>
      <c r="CV4" s="237"/>
      <c r="CW4" s="237"/>
      <c r="CX4" s="237"/>
      <c r="CY4" s="237"/>
      <c r="CZ4" s="237"/>
      <c r="DA4" s="245"/>
      <c r="DB4" s="229">
        <v>5.4</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156</v>
      </c>
      <c r="AN5" s="58"/>
      <c r="AO5" s="58"/>
      <c r="AP5" s="58"/>
      <c r="AQ5" s="58"/>
      <c r="AR5" s="58"/>
      <c r="AS5" s="58"/>
      <c r="AT5" s="63"/>
      <c r="AU5" s="182" t="s">
        <v>73</v>
      </c>
      <c r="AV5" s="139"/>
      <c r="AW5" s="139"/>
      <c r="AX5" s="139"/>
      <c r="AY5" s="190" t="s">
        <v>146</v>
      </c>
      <c r="AZ5" s="198"/>
      <c r="BA5" s="198"/>
      <c r="BB5" s="198"/>
      <c r="BC5" s="198"/>
      <c r="BD5" s="198"/>
      <c r="BE5" s="198"/>
      <c r="BF5" s="198"/>
      <c r="BG5" s="198"/>
      <c r="BH5" s="198"/>
      <c r="BI5" s="198"/>
      <c r="BJ5" s="198"/>
      <c r="BK5" s="198"/>
      <c r="BL5" s="198"/>
      <c r="BM5" s="209"/>
      <c r="BN5" s="214">
        <v>8737528</v>
      </c>
      <c r="BO5" s="217"/>
      <c r="BP5" s="217"/>
      <c r="BQ5" s="217"/>
      <c r="BR5" s="217"/>
      <c r="BS5" s="217"/>
      <c r="BT5" s="217"/>
      <c r="BU5" s="220"/>
      <c r="BV5" s="214">
        <v>8310341</v>
      </c>
      <c r="BW5" s="217"/>
      <c r="BX5" s="217"/>
      <c r="BY5" s="217"/>
      <c r="BZ5" s="217"/>
      <c r="CA5" s="217"/>
      <c r="CB5" s="217"/>
      <c r="CC5" s="220"/>
      <c r="CD5" s="192" t="s">
        <v>159</v>
      </c>
      <c r="CE5" s="111"/>
      <c r="CF5" s="111"/>
      <c r="CG5" s="111"/>
      <c r="CH5" s="111"/>
      <c r="CI5" s="111"/>
      <c r="CJ5" s="111"/>
      <c r="CK5" s="111"/>
      <c r="CL5" s="111"/>
      <c r="CM5" s="111"/>
      <c r="CN5" s="111"/>
      <c r="CO5" s="111"/>
      <c r="CP5" s="111"/>
      <c r="CQ5" s="111"/>
      <c r="CR5" s="111"/>
      <c r="CS5" s="211"/>
      <c r="CT5" s="230">
        <v>86.1</v>
      </c>
      <c r="CU5" s="238"/>
      <c r="CV5" s="238"/>
      <c r="CW5" s="238"/>
      <c r="CX5" s="238"/>
      <c r="CY5" s="238"/>
      <c r="CZ5" s="238"/>
      <c r="DA5" s="246"/>
      <c r="DB5" s="230">
        <v>86.8</v>
      </c>
      <c r="DC5" s="238"/>
      <c r="DD5" s="238"/>
      <c r="DE5" s="238"/>
      <c r="DF5" s="238"/>
      <c r="DG5" s="238"/>
      <c r="DH5" s="238"/>
      <c r="DI5" s="246"/>
    </row>
    <row r="6" spans="1:119" ht="18.75" customHeight="1">
      <c r="A6" s="2"/>
      <c r="B6" s="8" t="s">
        <v>160</v>
      </c>
      <c r="C6" s="25"/>
      <c r="D6" s="25"/>
      <c r="E6" s="47"/>
      <c r="F6" s="47"/>
      <c r="G6" s="47"/>
      <c r="H6" s="47"/>
      <c r="I6" s="47"/>
      <c r="J6" s="47"/>
      <c r="K6" s="47"/>
      <c r="L6" s="47" t="s">
        <v>163</v>
      </c>
      <c r="M6" s="47"/>
      <c r="N6" s="47"/>
      <c r="O6" s="47"/>
      <c r="P6" s="47"/>
      <c r="Q6" s="47"/>
      <c r="R6" s="50"/>
      <c r="S6" s="50"/>
      <c r="T6" s="50"/>
      <c r="U6" s="50"/>
      <c r="V6" s="115"/>
      <c r="W6" s="130" t="s">
        <v>164</v>
      </c>
      <c r="X6" s="56"/>
      <c r="Y6" s="56"/>
      <c r="Z6" s="56"/>
      <c r="AA6" s="56"/>
      <c r="AB6" s="25"/>
      <c r="AC6" s="145" t="s">
        <v>166</v>
      </c>
      <c r="AD6" s="153"/>
      <c r="AE6" s="153"/>
      <c r="AF6" s="153"/>
      <c r="AG6" s="153"/>
      <c r="AH6" s="153"/>
      <c r="AI6" s="153"/>
      <c r="AJ6" s="153"/>
      <c r="AK6" s="153"/>
      <c r="AL6" s="167"/>
      <c r="AM6" s="175" t="s">
        <v>77</v>
      </c>
      <c r="AN6" s="58"/>
      <c r="AO6" s="58"/>
      <c r="AP6" s="58"/>
      <c r="AQ6" s="58"/>
      <c r="AR6" s="58"/>
      <c r="AS6" s="58"/>
      <c r="AT6" s="63"/>
      <c r="AU6" s="182" t="s">
        <v>73</v>
      </c>
      <c r="AV6" s="139"/>
      <c r="AW6" s="139"/>
      <c r="AX6" s="139"/>
      <c r="AY6" s="190" t="s">
        <v>169</v>
      </c>
      <c r="AZ6" s="198"/>
      <c r="BA6" s="198"/>
      <c r="BB6" s="198"/>
      <c r="BC6" s="198"/>
      <c r="BD6" s="198"/>
      <c r="BE6" s="198"/>
      <c r="BF6" s="198"/>
      <c r="BG6" s="198"/>
      <c r="BH6" s="198"/>
      <c r="BI6" s="198"/>
      <c r="BJ6" s="198"/>
      <c r="BK6" s="198"/>
      <c r="BL6" s="198"/>
      <c r="BM6" s="209"/>
      <c r="BN6" s="214">
        <v>233248</v>
      </c>
      <c r="BO6" s="217"/>
      <c r="BP6" s="217"/>
      <c r="BQ6" s="217"/>
      <c r="BR6" s="217"/>
      <c r="BS6" s="217"/>
      <c r="BT6" s="217"/>
      <c r="BU6" s="220"/>
      <c r="BV6" s="214">
        <v>429990</v>
      </c>
      <c r="BW6" s="217"/>
      <c r="BX6" s="217"/>
      <c r="BY6" s="217"/>
      <c r="BZ6" s="217"/>
      <c r="CA6" s="217"/>
      <c r="CB6" s="217"/>
      <c r="CC6" s="220"/>
      <c r="CD6" s="192" t="s">
        <v>170</v>
      </c>
      <c r="CE6" s="111"/>
      <c r="CF6" s="111"/>
      <c r="CG6" s="111"/>
      <c r="CH6" s="111"/>
      <c r="CI6" s="111"/>
      <c r="CJ6" s="111"/>
      <c r="CK6" s="111"/>
      <c r="CL6" s="111"/>
      <c r="CM6" s="111"/>
      <c r="CN6" s="111"/>
      <c r="CO6" s="111"/>
      <c r="CP6" s="111"/>
      <c r="CQ6" s="111"/>
      <c r="CR6" s="111"/>
      <c r="CS6" s="211"/>
      <c r="CT6" s="231">
        <v>86.3</v>
      </c>
      <c r="CU6" s="239"/>
      <c r="CV6" s="239"/>
      <c r="CW6" s="239"/>
      <c r="CX6" s="239"/>
      <c r="CY6" s="239"/>
      <c r="CZ6" s="239"/>
      <c r="DA6" s="247"/>
      <c r="DB6" s="231">
        <v>87.3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132</v>
      </c>
      <c r="AN7" s="58"/>
      <c r="AO7" s="58"/>
      <c r="AP7" s="58"/>
      <c r="AQ7" s="58"/>
      <c r="AR7" s="58"/>
      <c r="AS7" s="58"/>
      <c r="AT7" s="63"/>
      <c r="AU7" s="182" t="s">
        <v>73</v>
      </c>
      <c r="AV7" s="139"/>
      <c r="AW7" s="139"/>
      <c r="AX7" s="139"/>
      <c r="AY7" s="190" t="s">
        <v>171</v>
      </c>
      <c r="AZ7" s="198"/>
      <c r="BA7" s="198"/>
      <c r="BB7" s="198"/>
      <c r="BC7" s="198"/>
      <c r="BD7" s="198"/>
      <c r="BE7" s="198"/>
      <c r="BF7" s="198"/>
      <c r="BG7" s="198"/>
      <c r="BH7" s="198"/>
      <c r="BI7" s="198"/>
      <c r="BJ7" s="198"/>
      <c r="BK7" s="198"/>
      <c r="BL7" s="198"/>
      <c r="BM7" s="209"/>
      <c r="BN7" s="214">
        <v>28683</v>
      </c>
      <c r="BO7" s="217"/>
      <c r="BP7" s="217"/>
      <c r="BQ7" s="217"/>
      <c r="BR7" s="217"/>
      <c r="BS7" s="217"/>
      <c r="BT7" s="217"/>
      <c r="BU7" s="220"/>
      <c r="BV7" s="214">
        <v>155629</v>
      </c>
      <c r="BW7" s="217"/>
      <c r="BX7" s="217"/>
      <c r="BY7" s="217"/>
      <c r="BZ7" s="217"/>
      <c r="CA7" s="217"/>
      <c r="CB7" s="217"/>
      <c r="CC7" s="220"/>
      <c r="CD7" s="192" t="s">
        <v>172</v>
      </c>
      <c r="CE7" s="111"/>
      <c r="CF7" s="111"/>
      <c r="CG7" s="111"/>
      <c r="CH7" s="111"/>
      <c r="CI7" s="111"/>
      <c r="CJ7" s="111"/>
      <c r="CK7" s="111"/>
      <c r="CL7" s="111"/>
      <c r="CM7" s="111"/>
      <c r="CN7" s="111"/>
      <c r="CO7" s="111"/>
      <c r="CP7" s="111"/>
      <c r="CQ7" s="111"/>
      <c r="CR7" s="111"/>
      <c r="CS7" s="211"/>
      <c r="CT7" s="214">
        <v>5193878</v>
      </c>
      <c r="CU7" s="217"/>
      <c r="CV7" s="217"/>
      <c r="CW7" s="217"/>
      <c r="CX7" s="217"/>
      <c r="CY7" s="217"/>
      <c r="CZ7" s="217"/>
      <c r="DA7" s="220"/>
      <c r="DB7" s="214">
        <v>5076918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173</v>
      </c>
      <c r="AN8" s="58"/>
      <c r="AO8" s="58"/>
      <c r="AP8" s="58"/>
      <c r="AQ8" s="58"/>
      <c r="AR8" s="58"/>
      <c r="AS8" s="58"/>
      <c r="AT8" s="63"/>
      <c r="AU8" s="182" t="s">
        <v>73</v>
      </c>
      <c r="AV8" s="139"/>
      <c r="AW8" s="139"/>
      <c r="AX8" s="139"/>
      <c r="AY8" s="190" t="s">
        <v>176</v>
      </c>
      <c r="AZ8" s="198"/>
      <c r="BA8" s="198"/>
      <c r="BB8" s="198"/>
      <c r="BC8" s="198"/>
      <c r="BD8" s="198"/>
      <c r="BE8" s="198"/>
      <c r="BF8" s="198"/>
      <c r="BG8" s="198"/>
      <c r="BH8" s="198"/>
      <c r="BI8" s="198"/>
      <c r="BJ8" s="198"/>
      <c r="BK8" s="198"/>
      <c r="BL8" s="198"/>
      <c r="BM8" s="209"/>
      <c r="BN8" s="214">
        <v>204565</v>
      </c>
      <c r="BO8" s="217"/>
      <c r="BP8" s="217"/>
      <c r="BQ8" s="217"/>
      <c r="BR8" s="217"/>
      <c r="BS8" s="217"/>
      <c r="BT8" s="217"/>
      <c r="BU8" s="220"/>
      <c r="BV8" s="214">
        <v>274361</v>
      </c>
      <c r="BW8" s="217"/>
      <c r="BX8" s="217"/>
      <c r="BY8" s="217"/>
      <c r="BZ8" s="217"/>
      <c r="CA8" s="217"/>
      <c r="CB8" s="217"/>
      <c r="CC8" s="220"/>
      <c r="CD8" s="192" t="s">
        <v>177</v>
      </c>
      <c r="CE8" s="111"/>
      <c r="CF8" s="111"/>
      <c r="CG8" s="111"/>
      <c r="CH8" s="111"/>
      <c r="CI8" s="111"/>
      <c r="CJ8" s="111"/>
      <c r="CK8" s="111"/>
      <c r="CL8" s="111"/>
      <c r="CM8" s="111"/>
      <c r="CN8" s="111"/>
      <c r="CO8" s="111"/>
      <c r="CP8" s="111"/>
      <c r="CQ8" s="111"/>
      <c r="CR8" s="111"/>
      <c r="CS8" s="211"/>
      <c r="CT8" s="232">
        <v>0.34</v>
      </c>
      <c r="CU8" s="240"/>
      <c r="CV8" s="240"/>
      <c r="CW8" s="240"/>
      <c r="CX8" s="240"/>
      <c r="CY8" s="240"/>
      <c r="CZ8" s="240"/>
      <c r="DA8" s="248"/>
      <c r="DB8" s="232">
        <v>0.34</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14219</v>
      </c>
      <c r="S9" s="106"/>
      <c r="T9" s="106"/>
      <c r="U9" s="106"/>
      <c r="V9" s="117"/>
      <c r="W9" s="127" t="s">
        <v>179</v>
      </c>
      <c r="X9" s="137"/>
      <c r="Y9" s="137"/>
      <c r="Z9" s="137"/>
      <c r="AA9" s="137"/>
      <c r="AB9" s="137"/>
      <c r="AC9" s="137"/>
      <c r="AD9" s="137"/>
      <c r="AE9" s="137"/>
      <c r="AF9" s="137"/>
      <c r="AG9" s="137"/>
      <c r="AH9" s="137"/>
      <c r="AI9" s="137"/>
      <c r="AJ9" s="137"/>
      <c r="AK9" s="137"/>
      <c r="AL9" s="164"/>
      <c r="AM9" s="175" t="s">
        <v>180</v>
      </c>
      <c r="AN9" s="58"/>
      <c r="AO9" s="58"/>
      <c r="AP9" s="58"/>
      <c r="AQ9" s="58"/>
      <c r="AR9" s="58"/>
      <c r="AS9" s="58"/>
      <c r="AT9" s="63"/>
      <c r="AU9" s="182" t="s">
        <v>73</v>
      </c>
      <c r="AV9" s="139"/>
      <c r="AW9" s="139"/>
      <c r="AX9" s="139"/>
      <c r="AY9" s="190" t="s">
        <v>74</v>
      </c>
      <c r="AZ9" s="198"/>
      <c r="BA9" s="198"/>
      <c r="BB9" s="198"/>
      <c r="BC9" s="198"/>
      <c r="BD9" s="198"/>
      <c r="BE9" s="198"/>
      <c r="BF9" s="198"/>
      <c r="BG9" s="198"/>
      <c r="BH9" s="198"/>
      <c r="BI9" s="198"/>
      <c r="BJ9" s="198"/>
      <c r="BK9" s="198"/>
      <c r="BL9" s="198"/>
      <c r="BM9" s="209"/>
      <c r="BN9" s="214">
        <v>-69796</v>
      </c>
      <c r="BO9" s="217"/>
      <c r="BP9" s="217"/>
      <c r="BQ9" s="217"/>
      <c r="BR9" s="217"/>
      <c r="BS9" s="217"/>
      <c r="BT9" s="217"/>
      <c r="BU9" s="220"/>
      <c r="BV9" s="214">
        <v>-4581</v>
      </c>
      <c r="BW9" s="217"/>
      <c r="BX9" s="217"/>
      <c r="BY9" s="217"/>
      <c r="BZ9" s="217"/>
      <c r="CA9" s="217"/>
      <c r="CB9" s="217"/>
      <c r="CC9" s="220"/>
      <c r="CD9" s="192" t="s">
        <v>71</v>
      </c>
      <c r="CE9" s="111"/>
      <c r="CF9" s="111"/>
      <c r="CG9" s="111"/>
      <c r="CH9" s="111"/>
      <c r="CI9" s="111"/>
      <c r="CJ9" s="111"/>
      <c r="CK9" s="111"/>
      <c r="CL9" s="111"/>
      <c r="CM9" s="111"/>
      <c r="CN9" s="111"/>
      <c r="CO9" s="111"/>
      <c r="CP9" s="111"/>
      <c r="CQ9" s="111"/>
      <c r="CR9" s="111"/>
      <c r="CS9" s="211"/>
      <c r="CT9" s="230">
        <v>11.3</v>
      </c>
      <c r="CU9" s="238"/>
      <c r="CV9" s="238"/>
      <c r="CW9" s="238"/>
      <c r="CX9" s="238"/>
      <c r="CY9" s="238"/>
      <c r="CZ9" s="238"/>
      <c r="DA9" s="246"/>
      <c r="DB9" s="230">
        <v>12.7</v>
      </c>
      <c r="DC9" s="238"/>
      <c r="DD9" s="238"/>
      <c r="DE9" s="238"/>
      <c r="DF9" s="238"/>
      <c r="DG9" s="238"/>
      <c r="DH9" s="238"/>
      <c r="DI9" s="246"/>
    </row>
    <row r="10" spans="1:119" ht="18.75" customHeight="1">
      <c r="A10" s="2"/>
      <c r="B10" s="10"/>
      <c r="C10" s="27"/>
      <c r="D10" s="27"/>
      <c r="E10" s="27"/>
      <c r="F10" s="27"/>
      <c r="G10" s="27"/>
      <c r="H10" s="27"/>
      <c r="I10" s="27"/>
      <c r="J10" s="27"/>
      <c r="K10" s="31"/>
      <c r="L10" s="52" t="s">
        <v>183</v>
      </c>
      <c r="M10" s="58"/>
      <c r="N10" s="58"/>
      <c r="O10" s="58"/>
      <c r="P10" s="58"/>
      <c r="Q10" s="63"/>
      <c r="R10" s="72">
        <v>15291</v>
      </c>
      <c r="S10" s="80"/>
      <c r="T10" s="80"/>
      <c r="U10" s="80"/>
      <c r="V10" s="118"/>
      <c r="W10" s="128"/>
      <c r="X10" s="54"/>
      <c r="Y10" s="54"/>
      <c r="Z10" s="54"/>
      <c r="AA10" s="54"/>
      <c r="AB10" s="54"/>
      <c r="AC10" s="54"/>
      <c r="AD10" s="54"/>
      <c r="AE10" s="54"/>
      <c r="AF10" s="54"/>
      <c r="AG10" s="54"/>
      <c r="AH10" s="54"/>
      <c r="AI10" s="54"/>
      <c r="AJ10" s="54"/>
      <c r="AK10" s="54"/>
      <c r="AL10" s="165"/>
      <c r="AM10" s="175" t="s">
        <v>184</v>
      </c>
      <c r="AN10" s="58"/>
      <c r="AO10" s="58"/>
      <c r="AP10" s="58"/>
      <c r="AQ10" s="58"/>
      <c r="AR10" s="58"/>
      <c r="AS10" s="58"/>
      <c r="AT10" s="63"/>
      <c r="AU10" s="182" t="s">
        <v>187</v>
      </c>
      <c r="AV10" s="139"/>
      <c r="AW10" s="139"/>
      <c r="AX10" s="139"/>
      <c r="AY10" s="190" t="s">
        <v>188</v>
      </c>
      <c r="AZ10" s="198"/>
      <c r="BA10" s="198"/>
      <c r="BB10" s="198"/>
      <c r="BC10" s="198"/>
      <c r="BD10" s="198"/>
      <c r="BE10" s="198"/>
      <c r="BF10" s="198"/>
      <c r="BG10" s="198"/>
      <c r="BH10" s="198"/>
      <c r="BI10" s="198"/>
      <c r="BJ10" s="198"/>
      <c r="BK10" s="198"/>
      <c r="BL10" s="198"/>
      <c r="BM10" s="209"/>
      <c r="BN10" s="214">
        <v>585</v>
      </c>
      <c r="BO10" s="217"/>
      <c r="BP10" s="217"/>
      <c r="BQ10" s="217"/>
      <c r="BR10" s="217"/>
      <c r="BS10" s="217"/>
      <c r="BT10" s="217"/>
      <c r="BU10" s="220"/>
      <c r="BV10" s="214">
        <v>52</v>
      </c>
      <c r="BW10" s="217"/>
      <c r="BX10" s="217"/>
      <c r="BY10" s="217"/>
      <c r="BZ10" s="217"/>
      <c r="CA10" s="217"/>
      <c r="CB10" s="217"/>
      <c r="CC10" s="220"/>
      <c r="CD10" s="222" t="s">
        <v>190</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193</v>
      </c>
      <c r="M11" s="59"/>
      <c r="N11" s="59"/>
      <c r="O11" s="59"/>
      <c r="P11" s="59"/>
      <c r="Q11" s="64"/>
      <c r="R11" s="98" t="s">
        <v>194</v>
      </c>
      <c r="S11" s="107"/>
      <c r="T11" s="107"/>
      <c r="U11" s="107"/>
      <c r="V11" s="119"/>
      <c r="W11" s="128"/>
      <c r="X11" s="54"/>
      <c r="Y11" s="54"/>
      <c r="Z11" s="54"/>
      <c r="AA11" s="54"/>
      <c r="AB11" s="54"/>
      <c r="AC11" s="54"/>
      <c r="AD11" s="54"/>
      <c r="AE11" s="54"/>
      <c r="AF11" s="54"/>
      <c r="AG11" s="54"/>
      <c r="AH11" s="54"/>
      <c r="AI11" s="54"/>
      <c r="AJ11" s="54"/>
      <c r="AK11" s="54"/>
      <c r="AL11" s="165"/>
      <c r="AM11" s="175" t="s">
        <v>195</v>
      </c>
      <c r="AN11" s="58"/>
      <c r="AO11" s="58"/>
      <c r="AP11" s="58"/>
      <c r="AQ11" s="58"/>
      <c r="AR11" s="58"/>
      <c r="AS11" s="58"/>
      <c r="AT11" s="63"/>
      <c r="AU11" s="182" t="s">
        <v>187</v>
      </c>
      <c r="AV11" s="139"/>
      <c r="AW11" s="139"/>
      <c r="AX11" s="139"/>
      <c r="AY11" s="190" t="s">
        <v>196</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199</v>
      </c>
      <c r="CE11" s="111"/>
      <c r="CF11" s="111"/>
      <c r="CG11" s="111"/>
      <c r="CH11" s="111"/>
      <c r="CI11" s="111"/>
      <c r="CJ11" s="111"/>
      <c r="CK11" s="111"/>
      <c r="CL11" s="111"/>
      <c r="CM11" s="111"/>
      <c r="CN11" s="111"/>
      <c r="CO11" s="111"/>
      <c r="CP11" s="111"/>
      <c r="CQ11" s="111"/>
      <c r="CR11" s="111"/>
      <c r="CS11" s="211"/>
      <c r="CT11" s="232" t="s">
        <v>200</v>
      </c>
      <c r="CU11" s="240"/>
      <c r="CV11" s="240"/>
      <c r="CW11" s="240"/>
      <c r="CX11" s="240"/>
      <c r="CY11" s="240"/>
      <c r="CZ11" s="240"/>
      <c r="DA11" s="248"/>
      <c r="DB11" s="232" t="s">
        <v>200</v>
      </c>
      <c r="DC11" s="240"/>
      <c r="DD11" s="240"/>
      <c r="DE11" s="240"/>
      <c r="DF11" s="240"/>
      <c r="DG11" s="240"/>
      <c r="DH11" s="240"/>
      <c r="DI11" s="248"/>
    </row>
    <row r="12" spans="1:119" ht="18.75" customHeight="1">
      <c r="A12" s="2"/>
      <c r="B12" s="11" t="s">
        <v>202</v>
      </c>
      <c r="C12" s="28"/>
      <c r="D12" s="28"/>
      <c r="E12" s="28"/>
      <c r="F12" s="28"/>
      <c r="G12" s="28"/>
      <c r="H12" s="28"/>
      <c r="I12" s="28"/>
      <c r="J12" s="28"/>
      <c r="K12" s="60"/>
      <c r="L12" s="66" t="s">
        <v>203</v>
      </c>
      <c r="M12" s="75"/>
      <c r="N12" s="75"/>
      <c r="O12" s="75"/>
      <c r="P12" s="75"/>
      <c r="Q12" s="87"/>
      <c r="R12" s="99">
        <v>13926</v>
      </c>
      <c r="S12" s="108"/>
      <c r="T12" s="108"/>
      <c r="U12" s="108"/>
      <c r="V12" s="120"/>
      <c r="W12" s="132" t="s">
        <v>8</v>
      </c>
      <c r="X12" s="139"/>
      <c r="Y12" s="139"/>
      <c r="Z12" s="139"/>
      <c r="AA12" s="139"/>
      <c r="AB12" s="144"/>
      <c r="AC12" s="148" t="s">
        <v>115</v>
      </c>
      <c r="AD12" s="155"/>
      <c r="AE12" s="155"/>
      <c r="AF12" s="155"/>
      <c r="AG12" s="158"/>
      <c r="AH12" s="148" t="s">
        <v>205</v>
      </c>
      <c r="AI12" s="155"/>
      <c r="AJ12" s="155"/>
      <c r="AK12" s="155"/>
      <c r="AL12" s="170"/>
      <c r="AM12" s="175" t="s">
        <v>206</v>
      </c>
      <c r="AN12" s="58"/>
      <c r="AO12" s="58"/>
      <c r="AP12" s="58"/>
      <c r="AQ12" s="58"/>
      <c r="AR12" s="58"/>
      <c r="AS12" s="58"/>
      <c r="AT12" s="63"/>
      <c r="AU12" s="182" t="s">
        <v>187</v>
      </c>
      <c r="AV12" s="139"/>
      <c r="AW12" s="139"/>
      <c r="AX12" s="139"/>
      <c r="AY12" s="190" t="s">
        <v>209</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211</v>
      </c>
      <c r="CE12" s="111"/>
      <c r="CF12" s="111"/>
      <c r="CG12" s="111"/>
      <c r="CH12" s="111"/>
      <c r="CI12" s="111"/>
      <c r="CJ12" s="111"/>
      <c r="CK12" s="111"/>
      <c r="CL12" s="111"/>
      <c r="CM12" s="111"/>
      <c r="CN12" s="111"/>
      <c r="CO12" s="111"/>
      <c r="CP12" s="111"/>
      <c r="CQ12" s="111"/>
      <c r="CR12" s="111"/>
      <c r="CS12" s="211"/>
      <c r="CT12" s="232" t="s">
        <v>200</v>
      </c>
      <c r="CU12" s="240"/>
      <c r="CV12" s="240"/>
      <c r="CW12" s="240"/>
      <c r="CX12" s="240"/>
      <c r="CY12" s="240"/>
      <c r="CZ12" s="240"/>
      <c r="DA12" s="248"/>
      <c r="DB12" s="232" t="s">
        <v>200</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213</v>
      </c>
      <c r="N13" s="82"/>
      <c r="O13" s="82"/>
      <c r="P13" s="82"/>
      <c r="Q13" s="88"/>
      <c r="R13" s="100">
        <v>13656</v>
      </c>
      <c r="S13" s="109"/>
      <c r="T13" s="109"/>
      <c r="U13" s="109"/>
      <c r="V13" s="121"/>
      <c r="W13" s="130" t="s">
        <v>214</v>
      </c>
      <c r="X13" s="56"/>
      <c r="Y13" s="56"/>
      <c r="Z13" s="56"/>
      <c r="AA13" s="56"/>
      <c r="AB13" s="25"/>
      <c r="AC13" s="72">
        <v>265</v>
      </c>
      <c r="AD13" s="80"/>
      <c r="AE13" s="80"/>
      <c r="AF13" s="80"/>
      <c r="AG13" s="84"/>
      <c r="AH13" s="72">
        <v>312</v>
      </c>
      <c r="AI13" s="80"/>
      <c r="AJ13" s="80"/>
      <c r="AK13" s="80"/>
      <c r="AL13" s="118"/>
      <c r="AM13" s="175" t="s">
        <v>216</v>
      </c>
      <c r="AN13" s="58"/>
      <c r="AO13" s="58"/>
      <c r="AP13" s="58"/>
      <c r="AQ13" s="58"/>
      <c r="AR13" s="58"/>
      <c r="AS13" s="58"/>
      <c r="AT13" s="63"/>
      <c r="AU13" s="182" t="s">
        <v>187</v>
      </c>
      <c r="AV13" s="139"/>
      <c r="AW13" s="139"/>
      <c r="AX13" s="139"/>
      <c r="AY13" s="190" t="s">
        <v>218</v>
      </c>
      <c r="AZ13" s="198"/>
      <c r="BA13" s="198"/>
      <c r="BB13" s="198"/>
      <c r="BC13" s="198"/>
      <c r="BD13" s="198"/>
      <c r="BE13" s="198"/>
      <c r="BF13" s="198"/>
      <c r="BG13" s="198"/>
      <c r="BH13" s="198"/>
      <c r="BI13" s="198"/>
      <c r="BJ13" s="198"/>
      <c r="BK13" s="198"/>
      <c r="BL13" s="198"/>
      <c r="BM13" s="209"/>
      <c r="BN13" s="214">
        <v>-69211</v>
      </c>
      <c r="BO13" s="217"/>
      <c r="BP13" s="217"/>
      <c r="BQ13" s="217"/>
      <c r="BR13" s="217"/>
      <c r="BS13" s="217"/>
      <c r="BT13" s="217"/>
      <c r="BU13" s="220"/>
      <c r="BV13" s="214">
        <v>-4529</v>
      </c>
      <c r="BW13" s="217"/>
      <c r="BX13" s="217"/>
      <c r="BY13" s="217"/>
      <c r="BZ13" s="217"/>
      <c r="CA13" s="217"/>
      <c r="CB13" s="217"/>
      <c r="CC13" s="220"/>
      <c r="CD13" s="192" t="s">
        <v>219</v>
      </c>
      <c r="CE13" s="111"/>
      <c r="CF13" s="111"/>
      <c r="CG13" s="111"/>
      <c r="CH13" s="111"/>
      <c r="CI13" s="111"/>
      <c r="CJ13" s="111"/>
      <c r="CK13" s="111"/>
      <c r="CL13" s="111"/>
      <c r="CM13" s="111"/>
      <c r="CN13" s="111"/>
      <c r="CO13" s="111"/>
      <c r="CP13" s="111"/>
      <c r="CQ13" s="111"/>
      <c r="CR13" s="111"/>
      <c r="CS13" s="211"/>
      <c r="CT13" s="230">
        <v>9.9</v>
      </c>
      <c r="CU13" s="238"/>
      <c r="CV13" s="238"/>
      <c r="CW13" s="238"/>
      <c r="CX13" s="238"/>
      <c r="CY13" s="238"/>
      <c r="CZ13" s="238"/>
      <c r="DA13" s="246"/>
      <c r="DB13" s="230">
        <v>10.4</v>
      </c>
      <c r="DC13" s="238"/>
      <c r="DD13" s="238"/>
      <c r="DE13" s="238"/>
      <c r="DF13" s="238"/>
      <c r="DG13" s="238"/>
      <c r="DH13" s="238"/>
      <c r="DI13" s="246"/>
    </row>
    <row r="14" spans="1:119" ht="18.75" customHeight="1">
      <c r="A14" s="2"/>
      <c r="B14" s="12"/>
      <c r="C14" s="29"/>
      <c r="D14" s="29"/>
      <c r="E14" s="29"/>
      <c r="F14" s="29"/>
      <c r="G14" s="29"/>
      <c r="H14" s="29"/>
      <c r="I14" s="29"/>
      <c r="J14" s="29"/>
      <c r="K14" s="61"/>
      <c r="L14" s="68" t="s">
        <v>221</v>
      </c>
      <c r="M14" s="77"/>
      <c r="N14" s="77"/>
      <c r="O14" s="77"/>
      <c r="P14" s="77"/>
      <c r="Q14" s="89"/>
      <c r="R14" s="100">
        <v>14127</v>
      </c>
      <c r="S14" s="109"/>
      <c r="T14" s="109"/>
      <c r="U14" s="109"/>
      <c r="V14" s="121"/>
      <c r="W14" s="129"/>
      <c r="X14" s="57"/>
      <c r="Y14" s="57"/>
      <c r="Z14" s="57"/>
      <c r="AA14" s="57"/>
      <c r="AB14" s="24"/>
      <c r="AC14" s="149">
        <v>3.8</v>
      </c>
      <c r="AD14" s="156"/>
      <c r="AE14" s="156"/>
      <c r="AF14" s="156"/>
      <c r="AG14" s="159"/>
      <c r="AH14" s="149">
        <v>4.0999999999999996</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224</v>
      </c>
      <c r="CE14" s="200"/>
      <c r="CF14" s="200"/>
      <c r="CG14" s="200"/>
      <c r="CH14" s="200"/>
      <c r="CI14" s="200"/>
      <c r="CJ14" s="200"/>
      <c r="CK14" s="200"/>
      <c r="CL14" s="200"/>
      <c r="CM14" s="200"/>
      <c r="CN14" s="200"/>
      <c r="CO14" s="200"/>
      <c r="CP14" s="200"/>
      <c r="CQ14" s="200"/>
      <c r="CR14" s="200"/>
      <c r="CS14" s="212"/>
      <c r="CT14" s="234">
        <v>54.4</v>
      </c>
      <c r="CU14" s="242"/>
      <c r="CV14" s="242"/>
      <c r="CW14" s="242"/>
      <c r="CX14" s="242"/>
      <c r="CY14" s="242"/>
      <c r="CZ14" s="242"/>
      <c r="DA14" s="250"/>
      <c r="DB14" s="234">
        <v>61.7</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213</v>
      </c>
      <c r="N15" s="82"/>
      <c r="O15" s="82"/>
      <c r="P15" s="82"/>
      <c r="Q15" s="88"/>
      <c r="R15" s="100">
        <v>13899</v>
      </c>
      <c r="S15" s="109"/>
      <c r="T15" s="109"/>
      <c r="U15" s="109"/>
      <c r="V15" s="121"/>
      <c r="W15" s="130" t="s">
        <v>6</v>
      </c>
      <c r="X15" s="56"/>
      <c r="Y15" s="56"/>
      <c r="Z15" s="56"/>
      <c r="AA15" s="56"/>
      <c r="AB15" s="25"/>
      <c r="AC15" s="72">
        <v>2271</v>
      </c>
      <c r="AD15" s="80"/>
      <c r="AE15" s="80"/>
      <c r="AF15" s="80"/>
      <c r="AG15" s="84"/>
      <c r="AH15" s="72">
        <v>2465</v>
      </c>
      <c r="AI15" s="80"/>
      <c r="AJ15" s="80"/>
      <c r="AK15" s="80"/>
      <c r="AL15" s="118"/>
      <c r="AM15" s="175"/>
      <c r="AN15" s="58"/>
      <c r="AO15" s="58"/>
      <c r="AP15" s="58"/>
      <c r="AQ15" s="58"/>
      <c r="AR15" s="58"/>
      <c r="AS15" s="58"/>
      <c r="AT15" s="63"/>
      <c r="AU15" s="182"/>
      <c r="AV15" s="139"/>
      <c r="AW15" s="139"/>
      <c r="AX15" s="139"/>
      <c r="AY15" s="189" t="s">
        <v>226</v>
      </c>
      <c r="AZ15" s="197"/>
      <c r="BA15" s="197"/>
      <c r="BB15" s="197"/>
      <c r="BC15" s="197"/>
      <c r="BD15" s="197"/>
      <c r="BE15" s="197"/>
      <c r="BF15" s="197"/>
      <c r="BG15" s="197"/>
      <c r="BH15" s="197"/>
      <c r="BI15" s="197"/>
      <c r="BJ15" s="197"/>
      <c r="BK15" s="197"/>
      <c r="BL15" s="197"/>
      <c r="BM15" s="208"/>
      <c r="BN15" s="213">
        <v>1623066</v>
      </c>
      <c r="BO15" s="216"/>
      <c r="BP15" s="216"/>
      <c r="BQ15" s="216"/>
      <c r="BR15" s="216"/>
      <c r="BS15" s="216"/>
      <c r="BT15" s="216"/>
      <c r="BU15" s="219"/>
      <c r="BV15" s="213">
        <v>1638273</v>
      </c>
      <c r="BW15" s="216"/>
      <c r="BX15" s="216"/>
      <c r="BY15" s="216"/>
      <c r="BZ15" s="216"/>
      <c r="CA15" s="216"/>
      <c r="CB15" s="216"/>
      <c r="CC15" s="219"/>
      <c r="CD15" s="222" t="s">
        <v>212</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228</v>
      </c>
      <c r="M16" s="78"/>
      <c r="N16" s="78"/>
      <c r="O16" s="78"/>
      <c r="P16" s="78"/>
      <c r="Q16" s="90"/>
      <c r="R16" s="101" t="s">
        <v>229</v>
      </c>
      <c r="S16" s="110"/>
      <c r="T16" s="110"/>
      <c r="U16" s="110"/>
      <c r="V16" s="122"/>
      <c r="W16" s="129"/>
      <c r="X16" s="57"/>
      <c r="Y16" s="57"/>
      <c r="Z16" s="57"/>
      <c r="AA16" s="57"/>
      <c r="AB16" s="24"/>
      <c r="AC16" s="149">
        <v>32.299999999999997</v>
      </c>
      <c r="AD16" s="156"/>
      <c r="AE16" s="156"/>
      <c r="AF16" s="156"/>
      <c r="AG16" s="159"/>
      <c r="AH16" s="149">
        <v>32.5</v>
      </c>
      <c r="AI16" s="156"/>
      <c r="AJ16" s="156"/>
      <c r="AK16" s="156"/>
      <c r="AL16" s="171"/>
      <c r="AM16" s="175"/>
      <c r="AN16" s="58"/>
      <c r="AO16" s="58"/>
      <c r="AP16" s="58"/>
      <c r="AQ16" s="58"/>
      <c r="AR16" s="58"/>
      <c r="AS16" s="58"/>
      <c r="AT16" s="63"/>
      <c r="AU16" s="182"/>
      <c r="AV16" s="139"/>
      <c r="AW16" s="139"/>
      <c r="AX16" s="139"/>
      <c r="AY16" s="190" t="s">
        <v>113</v>
      </c>
      <c r="AZ16" s="198"/>
      <c r="BA16" s="198"/>
      <c r="BB16" s="198"/>
      <c r="BC16" s="198"/>
      <c r="BD16" s="198"/>
      <c r="BE16" s="198"/>
      <c r="BF16" s="198"/>
      <c r="BG16" s="198"/>
      <c r="BH16" s="198"/>
      <c r="BI16" s="198"/>
      <c r="BJ16" s="198"/>
      <c r="BK16" s="198"/>
      <c r="BL16" s="198"/>
      <c r="BM16" s="209"/>
      <c r="BN16" s="214">
        <v>4784027</v>
      </c>
      <c r="BO16" s="217"/>
      <c r="BP16" s="217"/>
      <c r="BQ16" s="217"/>
      <c r="BR16" s="217"/>
      <c r="BS16" s="217"/>
      <c r="BT16" s="217"/>
      <c r="BU16" s="220"/>
      <c r="BV16" s="214">
        <v>4633858</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108</v>
      </c>
      <c r="N17" s="83"/>
      <c r="O17" s="83"/>
      <c r="P17" s="83"/>
      <c r="Q17" s="91"/>
      <c r="R17" s="101" t="s">
        <v>231</v>
      </c>
      <c r="S17" s="110"/>
      <c r="T17" s="110"/>
      <c r="U17" s="110"/>
      <c r="V17" s="122"/>
      <c r="W17" s="130" t="s">
        <v>102</v>
      </c>
      <c r="X17" s="56"/>
      <c r="Y17" s="56"/>
      <c r="Z17" s="56"/>
      <c r="AA17" s="56"/>
      <c r="AB17" s="25"/>
      <c r="AC17" s="72">
        <v>4491</v>
      </c>
      <c r="AD17" s="80"/>
      <c r="AE17" s="80"/>
      <c r="AF17" s="80"/>
      <c r="AG17" s="84"/>
      <c r="AH17" s="72">
        <v>4816</v>
      </c>
      <c r="AI17" s="80"/>
      <c r="AJ17" s="80"/>
      <c r="AK17" s="80"/>
      <c r="AL17" s="118"/>
      <c r="AM17" s="175"/>
      <c r="AN17" s="58"/>
      <c r="AO17" s="58"/>
      <c r="AP17" s="58"/>
      <c r="AQ17" s="58"/>
      <c r="AR17" s="58"/>
      <c r="AS17" s="58"/>
      <c r="AT17" s="63"/>
      <c r="AU17" s="182"/>
      <c r="AV17" s="139"/>
      <c r="AW17" s="139"/>
      <c r="AX17" s="139"/>
      <c r="AY17" s="190" t="s">
        <v>232</v>
      </c>
      <c r="AZ17" s="198"/>
      <c r="BA17" s="198"/>
      <c r="BB17" s="198"/>
      <c r="BC17" s="198"/>
      <c r="BD17" s="198"/>
      <c r="BE17" s="198"/>
      <c r="BF17" s="198"/>
      <c r="BG17" s="198"/>
      <c r="BH17" s="198"/>
      <c r="BI17" s="198"/>
      <c r="BJ17" s="198"/>
      <c r="BK17" s="198"/>
      <c r="BL17" s="198"/>
      <c r="BM17" s="209"/>
      <c r="BN17" s="214">
        <v>2019901</v>
      </c>
      <c r="BO17" s="217"/>
      <c r="BP17" s="217"/>
      <c r="BQ17" s="217"/>
      <c r="BR17" s="217"/>
      <c r="BS17" s="217"/>
      <c r="BT17" s="217"/>
      <c r="BU17" s="220"/>
      <c r="BV17" s="214">
        <v>2040833</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233</v>
      </c>
      <c r="C18" s="31"/>
      <c r="D18" s="31"/>
      <c r="E18" s="49"/>
      <c r="F18" s="49"/>
      <c r="G18" s="49"/>
      <c r="H18" s="49"/>
      <c r="I18" s="49"/>
      <c r="J18" s="49"/>
      <c r="K18" s="49"/>
      <c r="L18" s="70">
        <v>112</v>
      </c>
      <c r="M18" s="70"/>
      <c r="N18" s="70"/>
      <c r="O18" s="70"/>
      <c r="P18" s="70"/>
      <c r="Q18" s="70"/>
      <c r="R18" s="102"/>
      <c r="S18" s="102"/>
      <c r="T18" s="102"/>
      <c r="U18" s="102"/>
      <c r="V18" s="123"/>
      <c r="W18" s="131"/>
      <c r="X18" s="138"/>
      <c r="Y18" s="138"/>
      <c r="Z18" s="138"/>
      <c r="AA18" s="138"/>
      <c r="AB18" s="26"/>
      <c r="AC18" s="150">
        <v>63.9</v>
      </c>
      <c r="AD18" s="157"/>
      <c r="AE18" s="157"/>
      <c r="AF18" s="157"/>
      <c r="AG18" s="160"/>
      <c r="AH18" s="150">
        <v>63.4</v>
      </c>
      <c r="AI18" s="157"/>
      <c r="AJ18" s="157"/>
      <c r="AK18" s="157"/>
      <c r="AL18" s="172"/>
      <c r="AM18" s="175"/>
      <c r="AN18" s="58"/>
      <c r="AO18" s="58"/>
      <c r="AP18" s="58"/>
      <c r="AQ18" s="58"/>
      <c r="AR18" s="58"/>
      <c r="AS18" s="58"/>
      <c r="AT18" s="63"/>
      <c r="AU18" s="182"/>
      <c r="AV18" s="139"/>
      <c r="AW18" s="139"/>
      <c r="AX18" s="139"/>
      <c r="AY18" s="190" t="s">
        <v>234</v>
      </c>
      <c r="AZ18" s="198"/>
      <c r="BA18" s="198"/>
      <c r="BB18" s="198"/>
      <c r="BC18" s="198"/>
      <c r="BD18" s="198"/>
      <c r="BE18" s="198"/>
      <c r="BF18" s="198"/>
      <c r="BG18" s="198"/>
      <c r="BH18" s="198"/>
      <c r="BI18" s="198"/>
      <c r="BJ18" s="198"/>
      <c r="BK18" s="198"/>
      <c r="BL18" s="198"/>
      <c r="BM18" s="209"/>
      <c r="BN18" s="214">
        <v>4520010</v>
      </c>
      <c r="BO18" s="217"/>
      <c r="BP18" s="217"/>
      <c r="BQ18" s="217"/>
      <c r="BR18" s="217"/>
      <c r="BS18" s="217"/>
      <c r="BT18" s="217"/>
      <c r="BU18" s="220"/>
      <c r="BV18" s="214">
        <v>4414052</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127</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235</v>
      </c>
      <c r="AZ19" s="198"/>
      <c r="BA19" s="198"/>
      <c r="BB19" s="198"/>
      <c r="BC19" s="198"/>
      <c r="BD19" s="198"/>
      <c r="BE19" s="198"/>
      <c r="BF19" s="198"/>
      <c r="BG19" s="198"/>
      <c r="BH19" s="198"/>
      <c r="BI19" s="198"/>
      <c r="BJ19" s="198"/>
      <c r="BK19" s="198"/>
      <c r="BL19" s="198"/>
      <c r="BM19" s="209"/>
      <c r="BN19" s="214">
        <v>6342567</v>
      </c>
      <c r="BO19" s="217"/>
      <c r="BP19" s="217"/>
      <c r="BQ19" s="217"/>
      <c r="BR19" s="217"/>
      <c r="BS19" s="217"/>
      <c r="BT19" s="217"/>
      <c r="BU19" s="220"/>
      <c r="BV19" s="214">
        <v>6174517</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239</v>
      </c>
      <c r="C20" s="31"/>
      <c r="D20" s="31"/>
      <c r="E20" s="49"/>
      <c r="F20" s="49"/>
      <c r="G20" s="49"/>
      <c r="H20" s="49"/>
      <c r="I20" s="49"/>
      <c r="J20" s="49"/>
      <c r="K20" s="49"/>
      <c r="L20" s="71">
        <v>5638</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243</v>
      </c>
      <c r="C22" s="33"/>
      <c r="D22" s="41"/>
      <c r="E22" s="50" t="s">
        <v>8</v>
      </c>
      <c r="F22" s="56"/>
      <c r="G22" s="56"/>
      <c r="H22" s="56"/>
      <c r="I22" s="56"/>
      <c r="J22" s="56"/>
      <c r="K22" s="25"/>
      <c r="L22" s="50" t="s">
        <v>245</v>
      </c>
      <c r="M22" s="56"/>
      <c r="N22" s="56"/>
      <c r="O22" s="56"/>
      <c r="P22" s="25"/>
      <c r="Q22" s="92" t="s">
        <v>247</v>
      </c>
      <c r="R22" s="104"/>
      <c r="S22" s="104"/>
      <c r="T22" s="104"/>
      <c r="U22" s="104"/>
      <c r="V22" s="125"/>
      <c r="W22" s="133" t="s">
        <v>57</v>
      </c>
      <c r="X22" s="33"/>
      <c r="Y22" s="41"/>
      <c r="Z22" s="50" t="s">
        <v>8</v>
      </c>
      <c r="AA22" s="56"/>
      <c r="AB22" s="56"/>
      <c r="AC22" s="56"/>
      <c r="AD22" s="56"/>
      <c r="AE22" s="56"/>
      <c r="AF22" s="56"/>
      <c r="AG22" s="25"/>
      <c r="AH22" s="163" t="s">
        <v>181</v>
      </c>
      <c r="AI22" s="56"/>
      <c r="AJ22" s="56"/>
      <c r="AK22" s="56"/>
      <c r="AL22" s="25"/>
      <c r="AM22" s="163" t="s">
        <v>248</v>
      </c>
      <c r="AN22" s="178"/>
      <c r="AO22" s="178"/>
      <c r="AP22" s="178"/>
      <c r="AQ22" s="178"/>
      <c r="AR22" s="180"/>
      <c r="AS22" s="92" t="s">
        <v>247</v>
      </c>
      <c r="AT22" s="104"/>
      <c r="AU22" s="104"/>
      <c r="AV22" s="104"/>
      <c r="AW22" s="104"/>
      <c r="AX22" s="187"/>
      <c r="AY22" s="189" t="s">
        <v>250</v>
      </c>
      <c r="AZ22" s="197"/>
      <c r="BA22" s="197"/>
      <c r="BB22" s="197"/>
      <c r="BC22" s="197"/>
      <c r="BD22" s="197"/>
      <c r="BE22" s="197"/>
      <c r="BF22" s="197"/>
      <c r="BG22" s="197"/>
      <c r="BH22" s="197"/>
      <c r="BI22" s="197"/>
      <c r="BJ22" s="197"/>
      <c r="BK22" s="197"/>
      <c r="BL22" s="197"/>
      <c r="BM22" s="208"/>
      <c r="BN22" s="213">
        <v>9304215</v>
      </c>
      <c r="BO22" s="216"/>
      <c r="BP22" s="216"/>
      <c r="BQ22" s="216"/>
      <c r="BR22" s="216"/>
      <c r="BS22" s="216"/>
      <c r="BT22" s="216"/>
      <c r="BU22" s="219"/>
      <c r="BV22" s="213">
        <v>9553230</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252</v>
      </c>
      <c r="AZ23" s="198"/>
      <c r="BA23" s="198"/>
      <c r="BB23" s="198"/>
      <c r="BC23" s="198"/>
      <c r="BD23" s="198"/>
      <c r="BE23" s="198"/>
      <c r="BF23" s="198"/>
      <c r="BG23" s="198"/>
      <c r="BH23" s="198"/>
      <c r="BI23" s="198"/>
      <c r="BJ23" s="198"/>
      <c r="BK23" s="198"/>
      <c r="BL23" s="198"/>
      <c r="BM23" s="209"/>
      <c r="BN23" s="214">
        <v>6788547</v>
      </c>
      <c r="BO23" s="217"/>
      <c r="BP23" s="217"/>
      <c r="BQ23" s="217"/>
      <c r="BR23" s="217"/>
      <c r="BS23" s="217"/>
      <c r="BT23" s="217"/>
      <c r="BU23" s="220"/>
      <c r="BV23" s="214">
        <v>7060328</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254</v>
      </c>
      <c r="F24" s="58"/>
      <c r="G24" s="58"/>
      <c r="H24" s="58"/>
      <c r="I24" s="58"/>
      <c r="J24" s="58"/>
      <c r="K24" s="63"/>
      <c r="L24" s="72">
        <v>1</v>
      </c>
      <c r="M24" s="80"/>
      <c r="N24" s="80"/>
      <c r="O24" s="80"/>
      <c r="P24" s="84"/>
      <c r="Q24" s="72">
        <v>6850</v>
      </c>
      <c r="R24" s="80"/>
      <c r="S24" s="80"/>
      <c r="T24" s="80"/>
      <c r="U24" s="80"/>
      <c r="V24" s="84"/>
      <c r="W24" s="134"/>
      <c r="X24" s="34"/>
      <c r="Y24" s="42"/>
      <c r="Z24" s="52" t="s">
        <v>230</v>
      </c>
      <c r="AA24" s="58"/>
      <c r="AB24" s="58"/>
      <c r="AC24" s="58"/>
      <c r="AD24" s="58"/>
      <c r="AE24" s="58"/>
      <c r="AF24" s="58"/>
      <c r="AG24" s="63"/>
      <c r="AH24" s="72">
        <v>148</v>
      </c>
      <c r="AI24" s="80"/>
      <c r="AJ24" s="80"/>
      <c r="AK24" s="80"/>
      <c r="AL24" s="84"/>
      <c r="AM24" s="72">
        <v>467680</v>
      </c>
      <c r="AN24" s="80"/>
      <c r="AO24" s="80"/>
      <c r="AP24" s="80"/>
      <c r="AQ24" s="80"/>
      <c r="AR24" s="84"/>
      <c r="AS24" s="72">
        <v>3160</v>
      </c>
      <c r="AT24" s="80"/>
      <c r="AU24" s="80"/>
      <c r="AV24" s="80"/>
      <c r="AW24" s="80"/>
      <c r="AX24" s="118"/>
      <c r="AY24" s="191" t="s">
        <v>256</v>
      </c>
      <c r="AZ24" s="199"/>
      <c r="BA24" s="199"/>
      <c r="BB24" s="199"/>
      <c r="BC24" s="199"/>
      <c r="BD24" s="199"/>
      <c r="BE24" s="199"/>
      <c r="BF24" s="199"/>
      <c r="BG24" s="199"/>
      <c r="BH24" s="199"/>
      <c r="BI24" s="199"/>
      <c r="BJ24" s="199"/>
      <c r="BK24" s="199"/>
      <c r="BL24" s="199"/>
      <c r="BM24" s="210"/>
      <c r="BN24" s="214">
        <v>6986791</v>
      </c>
      <c r="BO24" s="217"/>
      <c r="BP24" s="217"/>
      <c r="BQ24" s="217"/>
      <c r="BR24" s="217"/>
      <c r="BS24" s="217"/>
      <c r="BT24" s="217"/>
      <c r="BU24" s="220"/>
      <c r="BV24" s="214">
        <v>6971531</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259</v>
      </c>
      <c r="F25" s="58"/>
      <c r="G25" s="58"/>
      <c r="H25" s="58"/>
      <c r="I25" s="58"/>
      <c r="J25" s="58"/>
      <c r="K25" s="63"/>
      <c r="L25" s="72">
        <v>1</v>
      </c>
      <c r="M25" s="80"/>
      <c r="N25" s="80"/>
      <c r="O25" s="80"/>
      <c r="P25" s="84"/>
      <c r="Q25" s="72">
        <v>5800</v>
      </c>
      <c r="R25" s="80"/>
      <c r="S25" s="80"/>
      <c r="T25" s="80"/>
      <c r="U25" s="80"/>
      <c r="V25" s="84"/>
      <c r="W25" s="134"/>
      <c r="X25" s="34"/>
      <c r="Y25" s="42"/>
      <c r="Z25" s="52" t="s">
        <v>260</v>
      </c>
      <c r="AA25" s="58"/>
      <c r="AB25" s="58"/>
      <c r="AC25" s="58"/>
      <c r="AD25" s="58"/>
      <c r="AE25" s="58"/>
      <c r="AF25" s="58"/>
      <c r="AG25" s="63"/>
      <c r="AH25" s="72" t="s">
        <v>200</v>
      </c>
      <c r="AI25" s="80"/>
      <c r="AJ25" s="80"/>
      <c r="AK25" s="80"/>
      <c r="AL25" s="84"/>
      <c r="AM25" s="72" t="s">
        <v>200</v>
      </c>
      <c r="AN25" s="80"/>
      <c r="AO25" s="80"/>
      <c r="AP25" s="80"/>
      <c r="AQ25" s="80"/>
      <c r="AR25" s="84"/>
      <c r="AS25" s="72" t="s">
        <v>200</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245035</v>
      </c>
      <c r="BO25" s="216"/>
      <c r="BP25" s="216"/>
      <c r="BQ25" s="216"/>
      <c r="BR25" s="216"/>
      <c r="BS25" s="216"/>
      <c r="BT25" s="216"/>
      <c r="BU25" s="219"/>
      <c r="BV25" s="213">
        <v>350232</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261</v>
      </c>
      <c r="F26" s="58"/>
      <c r="G26" s="58"/>
      <c r="H26" s="58"/>
      <c r="I26" s="58"/>
      <c r="J26" s="58"/>
      <c r="K26" s="63"/>
      <c r="L26" s="72">
        <v>1</v>
      </c>
      <c r="M26" s="80"/>
      <c r="N26" s="80"/>
      <c r="O26" s="80"/>
      <c r="P26" s="84"/>
      <c r="Q26" s="72">
        <v>5380</v>
      </c>
      <c r="R26" s="80"/>
      <c r="S26" s="80"/>
      <c r="T26" s="80"/>
      <c r="U26" s="80"/>
      <c r="V26" s="84"/>
      <c r="W26" s="134"/>
      <c r="X26" s="34"/>
      <c r="Y26" s="42"/>
      <c r="Z26" s="52" t="s">
        <v>262</v>
      </c>
      <c r="AA26" s="143"/>
      <c r="AB26" s="143"/>
      <c r="AC26" s="143"/>
      <c r="AD26" s="143"/>
      <c r="AE26" s="143"/>
      <c r="AF26" s="143"/>
      <c r="AG26" s="161"/>
      <c r="AH26" s="72" t="s">
        <v>200</v>
      </c>
      <c r="AI26" s="80"/>
      <c r="AJ26" s="80"/>
      <c r="AK26" s="80"/>
      <c r="AL26" s="84"/>
      <c r="AM26" s="72" t="s">
        <v>200</v>
      </c>
      <c r="AN26" s="80"/>
      <c r="AO26" s="80"/>
      <c r="AP26" s="80"/>
      <c r="AQ26" s="80"/>
      <c r="AR26" s="84"/>
      <c r="AS26" s="72" t="s">
        <v>200</v>
      </c>
      <c r="AT26" s="80"/>
      <c r="AU26" s="80"/>
      <c r="AV26" s="80"/>
      <c r="AW26" s="80"/>
      <c r="AX26" s="118"/>
      <c r="AY26" s="192" t="s">
        <v>263</v>
      </c>
      <c r="AZ26" s="111"/>
      <c r="BA26" s="111"/>
      <c r="BB26" s="111"/>
      <c r="BC26" s="111"/>
      <c r="BD26" s="111"/>
      <c r="BE26" s="111"/>
      <c r="BF26" s="111"/>
      <c r="BG26" s="111"/>
      <c r="BH26" s="111"/>
      <c r="BI26" s="111"/>
      <c r="BJ26" s="111"/>
      <c r="BK26" s="111"/>
      <c r="BL26" s="111"/>
      <c r="BM26" s="211"/>
      <c r="BN26" s="214" t="s">
        <v>200</v>
      </c>
      <c r="BO26" s="217"/>
      <c r="BP26" s="217"/>
      <c r="BQ26" s="217"/>
      <c r="BR26" s="217"/>
      <c r="BS26" s="217"/>
      <c r="BT26" s="217"/>
      <c r="BU26" s="220"/>
      <c r="BV26" s="214" t="s">
        <v>200</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264</v>
      </c>
      <c r="F27" s="58"/>
      <c r="G27" s="58"/>
      <c r="H27" s="58"/>
      <c r="I27" s="58"/>
      <c r="J27" s="58"/>
      <c r="K27" s="63"/>
      <c r="L27" s="72">
        <v>1</v>
      </c>
      <c r="M27" s="80"/>
      <c r="N27" s="80"/>
      <c r="O27" s="80"/>
      <c r="P27" s="84"/>
      <c r="Q27" s="72">
        <v>2950</v>
      </c>
      <c r="R27" s="80"/>
      <c r="S27" s="80"/>
      <c r="T27" s="80"/>
      <c r="U27" s="80"/>
      <c r="V27" s="84"/>
      <c r="W27" s="134"/>
      <c r="X27" s="34"/>
      <c r="Y27" s="42"/>
      <c r="Z27" s="52" t="s">
        <v>266</v>
      </c>
      <c r="AA27" s="58"/>
      <c r="AB27" s="58"/>
      <c r="AC27" s="58"/>
      <c r="AD27" s="58"/>
      <c r="AE27" s="58"/>
      <c r="AF27" s="58"/>
      <c r="AG27" s="63"/>
      <c r="AH27" s="72" t="s">
        <v>200</v>
      </c>
      <c r="AI27" s="80"/>
      <c r="AJ27" s="80"/>
      <c r="AK27" s="80"/>
      <c r="AL27" s="84"/>
      <c r="AM27" s="72" t="s">
        <v>200</v>
      </c>
      <c r="AN27" s="80"/>
      <c r="AO27" s="80"/>
      <c r="AP27" s="80"/>
      <c r="AQ27" s="80"/>
      <c r="AR27" s="84"/>
      <c r="AS27" s="72" t="s">
        <v>200</v>
      </c>
      <c r="AT27" s="80"/>
      <c r="AU27" s="80"/>
      <c r="AV27" s="80"/>
      <c r="AW27" s="80"/>
      <c r="AX27" s="118"/>
      <c r="AY27" s="193" t="s">
        <v>268</v>
      </c>
      <c r="AZ27" s="200"/>
      <c r="BA27" s="200"/>
      <c r="BB27" s="200"/>
      <c r="BC27" s="200"/>
      <c r="BD27" s="200"/>
      <c r="BE27" s="200"/>
      <c r="BF27" s="200"/>
      <c r="BG27" s="200"/>
      <c r="BH27" s="200"/>
      <c r="BI27" s="200"/>
      <c r="BJ27" s="200"/>
      <c r="BK27" s="200"/>
      <c r="BL27" s="200"/>
      <c r="BM27" s="212"/>
      <c r="BN27" s="215">
        <v>480000</v>
      </c>
      <c r="BO27" s="218"/>
      <c r="BP27" s="218"/>
      <c r="BQ27" s="218"/>
      <c r="BR27" s="218"/>
      <c r="BS27" s="218"/>
      <c r="BT27" s="218"/>
      <c r="BU27" s="221"/>
      <c r="BV27" s="215">
        <v>480000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269</v>
      </c>
      <c r="F28" s="58"/>
      <c r="G28" s="58"/>
      <c r="H28" s="58"/>
      <c r="I28" s="58"/>
      <c r="J28" s="58"/>
      <c r="K28" s="63"/>
      <c r="L28" s="72">
        <v>1</v>
      </c>
      <c r="M28" s="80"/>
      <c r="N28" s="80"/>
      <c r="O28" s="80"/>
      <c r="P28" s="84"/>
      <c r="Q28" s="72">
        <v>2400</v>
      </c>
      <c r="R28" s="80"/>
      <c r="S28" s="80"/>
      <c r="T28" s="80"/>
      <c r="U28" s="80"/>
      <c r="V28" s="84"/>
      <c r="W28" s="134"/>
      <c r="X28" s="34"/>
      <c r="Y28" s="42"/>
      <c r="Z28" s="52" t="s">
        <v>37</v>
      </c>
      <c r="AA28" s="58"/>
      <c r="AB28" s="58"/>
      <c r="AC28" s="58"/>
      <c r="AD28" s="58"/>
      <c r="AE28" s="58"/>
      <c r="AF28" s="58"/>
      <c r="AG28" s="63"/>
      <c r="AH28" s="72" t="s">
        <v>200</v>
      </c>
      <c r="AI28" s="80"/>
      <c r="AJ28" s="80"/>
      <c r="AK28" s="80"/>
      <c r="AL28" s="84"/>
      <c r="AM28" s="72" t="s">
        <v>200</v>
      </c>
      <c r="AN28" s="80"/>
      <c r="AO28" s="80"/>
      <c r="AP28" s="80"/>
      <c r="AQ28" s="80"/>
      <c r="AR28" s="84"/>
      <c r="AS28" s="72" t="s">
        <v>200</v>
      </c>
      <c r="AT28" s="80"/>
      <c r="AU28" s="80"/>
      <c r="AV28" s="80"/>
      <c r="AW28" s="80"/>
      <c r="AX28" s="118"/>
      <c r="AY28" s="194" t="s">
        <v>272</v>
      </c>
      <c r="AZ28" s="201"/>
      <c r="BA28" s="201"/>
      <c r="BB28" s="204"/>
      <c r="BC28" s="189" t="s">
        <v>107</v>
      </c>
      <c r="BD28" s="197"/>
      <c r="BE28" s="197"/>
      <c r="BF28" s="197"/>
      <c r="BG28" s="197"/>
      <c r="BH28" s="197"/>
      <c r="BI28" s="197"/>
      <c r="BJ28" s="197"/>
      <c r="BK28" s="197"/>
      <c r="BL28" s="197"/>
      <c r="BM28" s="208"/>
      <c r="BN28" s="213">
        <v>958149</v>
      </c>
      <c r="BO28" s="216"/>
      <c r="BP28" s="216"/>
      <c r="BQ28" s="216"/>
      <c r="BR28" s="216"/>
      <c r="BS28" s="216"/>
      <c r="BT28" s="216"/>
      <c r="BU28" s="219"/>
      <c r="BV28" s="213">
        <v>957564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273</v>
      </c>
      <c r="F29" s="58"/>
      <c r="G29" s="58"/>
      <c r="H29" s="58"/>
      <c r="I29" s="58"/>
      <c r="J29" s="58"/>
      <c r="K29" s="63"/>
      <c r="L29" s="72">
        <v>11</v>
      </c>
      <c r="M29" s="80"/>
      <c r="N29" s="80"/>
      <c r="O29" s="80"/>
      <c r="P29" s="84"/>
      <c r="Q29" s="72">
        <v>2200</v>
      </c>
      <c r="R29" s="80"/>
      <c r="S29" s="80"/>
      <c r="T29" s="80"/>
      <c r="U29" s="80"/>
      <c r="V29" s="84"/>
      <c r="W29" s="135"/>
      <c r="X29" s="140"/>
      <c r="Y29" s="142"/>
      <c r="Z29" s="52" t="s">
        <v>275</v>
      </c>
      <c r="AA29" s="58"/>
      <c r="AB29" s="58"/>
      <c r="AC29" s="58"/>
      <c r="AD29" s="58"/>
      <c r="AE29" s="58"/>
      <c r="AF29" s="58"/>
      <c r="AG29" s="63"/>
      <c r="AH29" s="72">
        <v>148</v>
      </c>
      <c r="AI29" s="80"/>
      <c r="AJ29" s="80"/>
      <c r="AK29" s="80"/>
      <c r="AL29" s="84"/>
      <c r="AM29" s="72">
        <v>467680</v>
      </c>
      <c r="AN29" s="80"/>
      <c r="AO29" s="80"/>
      <c r="AP29" s="80"/>
      <c r="AQ29" s="80"/>
      <c r="AR29" s="84"/>
      <c r="AS29" s="72">
        <v>3160</v>
      </c>
      <c r="AT29" s="80"/>
      <c r="AU29" s="80"/>
      <c r="AV29" s="80"/>
      <c r="AW29" s="80"/>
      <c r="AX29" s="118"/>
      <c r="AY29" s="195"/>
      <c r="AZ29" s="202"/>
      <c r="BA29" s="202"/>
      <c r="BB29" s="205"/>
      <c r="BC29" s="190" t="s">
        <v>276</v>
      </c>
      <c r="BD29" s="198"/>
      <c r="BE29" s="198"/>
      <c r="BF29" s="198"/>
      <c r="BG29" s="198"/>
      <c r="BH29" s="198"/>
      <c r="BI29" s="198"/>
      <c r="BJ29" s="198"/>
      <c r="BK29" s="198"/>
      <c r="BL29" s="198"/>
      <c r="BM29" s="209"/>
      <c r="BN29" s="214">
        <v>627693</v>
      </c>
      <c r="BO29" s="217"/>
      <c r="BP29" s="217"/>
      <c r="BQ29" s="217"/>
      <c r="BR29" s="217"/>
      <c r="BS29" s="217"/>
      <c r="BT29" s="217"/>
      <c r="BU29" s="220"/>
      <c r="BV29" s="214">
        <v>568583</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278</v>
      </c>
      <c r="X30" s="141"/>
      <c r="Y30" s="141"/>
      <c r="Z30" s="141"/>
      <c r="AA30" s="141"/>
      <c r="AB30" s="141"/>
      <c r="AC30" s="141"/>
      <c r="AD30" s="141"/>
      <c r="AE30" s="141"/>
      <c r="AF30" s="141"/>
      <c r="AG30" s="162"/>
      <c r="AH30" s="150">
        <v>97.6</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72</v>
      </c>
      <c r="BD30" s="199"/>
      <c r="BE30" s="199"/>
      <c r="BF30" s="199"/>
      <c r="BG30" s="199"/>
      <c r="BH30" s="199"/>
      <c r="BI30" s="199"/>
      <c r="BJ30" s="199"/>
      <c r="BK30" s="199"/>
      <c r="BL30" s="199"/>
      <c r="BM30" s="210"/>
      <c r="BN30" s="215">
        <v>1196219</v>
      </c>
      <c r="BO30" s="218"/>
      <c r="BP30" s="218"/>
      <c r="BQ30" s="218"/>
      <c r="BR30" s="218"/>
      <c r="BS30" s="218"/>
      <c r="BT30" s="218"/>
      <c r="BU30" s="221"/>
      <c r="BV30" s="215">
        <v>1098255</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185</v>
      </c>
      <c r="D32" s="36"/>
      <c r="E32" s="36"/>
      <c r="F32" s="36"/>
      <c r="G32" s="36"/>
      <c r="H32" s="36"/>
      <c r="I32" s="36"/>
      <c r="J32" s="36"/>
      <c r="K32" s="36"/>
      <c r="L32" s="36"/>
      <c r="M32" s="36"/>
      <c r="N32" s="36"/>
      <c r="O32" s="36"/>
      <c r="P32" s="36"/>
      <c r="Q32" s="36"/>
      <c r="R32" s="36"/>
      <c r="S32" s="36"/>
      <c r="U32" s="111" t="s">
        <v>97</v>
      </c>
      <c r="V32" s="111"/>
      <c r="W32" s="111"/>
      <c r="X32" s="111"/>
      <c r="Y32" s="111"/>
      <c r="Z32" s="111"/>
      <c r="AA32" s="111"/>
      <c r="AB32" s="111"/>
      <c r="AC32" s="111"/>
      <c r="AD32" s="111"/>
      <c r="AE32" s="111"/>
      <c r="AF32" s="111"/>
      <c r="AG32" s="111"/>
      <c r="AH32" s="111"/>
      <c r="AI32" s="111"/>
      <c r="AJ32" s="111"/>
      <c r="AK32" s="111"/>
      <c r="AM32" s="111" t="s">
        <v>280</v>
      </c>
      <c r="AN32" s="111"/>
      <c r="AO32" s="111"/>
      <c r="AP32" s="111"/>
      <c r="AQ32" s="111"/>
      <c r="AR32" s="111"/>
      <c r="AS32" s="111"/>
      <c r="AT32" s="111"/>
      <c r="AU32" s="111"/>
      <c r="AV32" s="111"/>
      <c r="AW32" s="111"/>
      <c r="AX32" s="111"/>
      <c r="AY32" s="111"/>
      <c r="AZ32" s="111"/>
      <c r="BA32" s="111"/>
      <c r="BB32" s="111"/>
      <c r="BC32" s="111"/>
      <c r="BE32" s="111" t="s">
        <v>281</v>
      </c>
      <c r="BF32" s="111"/>
      <c r="BG32" s="111"/>
      <c r="BH32" s="111"/>
      <c r="BI32" s="111"/>
      <c r="BJ32" s="111"/>
      <c r="BK32" s="111"/>
      <c r="BL32" s="111"/>
      <c r="BM32" s="111"/>
      <c r="BN32" s="111"/>
      <c r="BO32" s="111"/>
      <c r="BP32" s="111"/>
      <c r="BQ32" s="111"/>
      <c r="BR32" s="111"/>
      <c r="BS32" s="111"/>
      <c r="BT32" s="111"/>
      <c r="BU32" s="111"/>
      <c r="BW32" s="111" t="s">
        <v>284</v>
      </c>
      <c r="BX32" s="111"/>
      <c r="BY32" s="111"/>
      <c r="BZ32" s="111"/>
      <c r="CA32" s="111"/>
      <c r="CB32" s="111"/>
      <c r="CC32" s="111"/>
      <c r="CD32" s="111"/>
      <c r="CE32" s="111"/>
      <c r="CF32" s="111"/>
      <c r="CG32" s="111"/>
      <c r="CH32" s="111"/>
      <c r="CI32" s="111"/>
      <c r="CJ32" s="111"/>
      <c r="CK32" s="111"/>
      <c r="CL32" s="111"/>
      <c r="CM32" s="111"/>
      <c r="CO32" s="111" t="s">
        <v>285</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60</v>
      </c>
      <c r="D33" s="37"/>
      <c r="E33" s="54" t="s">
        <v>286</v>
      </c>
      <c r="F33" s="54"/>
      <c r="G33" s="54"/>
      <c r="H33" s="54"/>
      <c r="I33" s="54"/>
      <c r="J33" s="54"/>
      <c r="K33" s="54"/>
      <c r="L33" s="54"/>
      <c r="M33" s="54"/>
      <c r="N33" s="54"/>
      <c r="O33" s="54"/>
      <c r="P33" s="54"/>
      <c r="Q33" s="54"/>
      <c r="R33" s="54"/>
      <c r="S33" s="54"/>
      <c r="T33" s="54"/>
      <c r="U33" s="37" t="s">
        <v>60</v>
      </c>
      <c r="V33" s="37"/>
      <c r="W33" s="54" t="s">
        <v>286</v>
      </c>
      <c r="X33" s="54"/>
      <c r="Y33" s="54"/>
      <c r="Z33" s="54"/>
      <c r="AA33" s="54"/>
      <c r="AB33" s="54"/>
      <c r="AC33" s="54"/>
      <c r="AD33" s="54"/>
      <c r="AE33" s="54"/>
      <c r="AF33" s="54"/>
      <c r="AG33" s="54"/>
      <c r="AH33" s="54"/>
      <c r="AI33" s="54"/>
      <c r="AJ33" s="54"/>
      <c r="AK33" s="54"/>
      <c r="AL33" s="54"/>
      <c r="AM33" s="37" t="s">
        <v>60</v>
      </c>
      <c r="AN33" s="37"/>
      <c r="AO33" s="54" t="s">
        <v>286</v>
      </c>
      <c r="AP33" s="54"/>
      <c r="AQ33" s="54"/>
      <c r="AR33" s="54"/>
      <c r="AS33" s="54"/>
      <c r="AT33" s="54"/>
      <c r="AU33" s="54"/>
      <c r="AV33" s="54"/>
      <c r="AW33" s="54"/>
      <c r="AX33" s="54"/>
      <c r="AY33" s="54"/>
      <c r="AZ33" s="54"/>
      <c r="BA33" s="54"/>
      <c r="BB33" s="54"/>
      <c r="BC33" s="54"/>
      <c r="BD33" s="37"/>
      <c r="BE33" s="54" t="s">
        <v>288</v>
      </c>
      <c r="BF33" s="54"/>
      <c r="BG33" s="54" t="s">
        <v>167</v>
      </c>
      <c r="BH33" s="54"/>
      <c r="BI33" s="54"/>
      <c r="BJ33" s="54"/>
      <c r="BK33" s="54"/>
      <c r="BL33" s="54"/>
      <c r="BM33" s="54"/>
      <c r="BN33" s="54"/>
      <c r="BO33" s="54"/>
      <c r="BP33" s="54"/>
      <c r="BQ33" s="54"/>
      <c r="BR33" s="54"/>
      <c r="BS33" s="54"/>
      <c r="BT33" s="54"/>
      <c r="BU33" s="54"/>
      <c r="BV33" s="37"/>
      <c r="BW33" s="37" t="s">
        <v>288</v>
      </c>
      <c r="BX33" s="37"/>
      <c r="BY33" s="54" t="s">
        <v>114</v>
      </c>
      <c r="BZ33" s="54"/>
      <c r="CA33" s="54"/>
      <c r="CB33" s="54"/>
      <c r="CC33" s="54"/>
      <c r="CD33" s="54"/>
      <c r="CE33" s="54"/>
      <c r="CF33" s="54"/>
      <c r="CG33" s="54"/>
      <c r="CH33" s="54"/>
      <c r="CI33" s="54"/>
      <c r="CJ33" s="54"/>
      <c r="CK33" s="54"/>
      <c r="CL33" s="54"/>
      <c r="CM33" s="54"/>
      <c r="CN33" s="54"/>
      <c r="CO33" s="37" t="s">
        <v>60</v>
      </c>
      <c r="CP33" s="37"/>
      <c r="CQ33" s="54" t="s">
        <v>289</v>
      </c>
      <c r="CR33" s="54"/>
      <c r="CS33" s="54"/>
      <c r="CT33" s="54"/>
      <c r="CU33" s="54"/>
      <c r="CV33" s="54"/>
      <c r="CW33" s="54"/>
      <c r="CX33" s="54"/>
      <c r="CY33" s="54"/>
      <c r="CZ33" s="54"/>
      <c r="DA33" s="54"/>
      <c r="DB33" s="54"/>
      <c r="DC33" s="54"/>
      <c r="DD33" s="54"/>
      <c r="DE33" s="54"/>
      <c r="DF33" s="54"/>
      <c r="DG33" s="253" t="s">
        <v>83</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5</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9</v>
      </c>
      <c r="AN34" s="38"/>
      <c r="AO34" s="55" t="str">
        <f>IF('各会計、関係団体の財政状況及び健全化判断比率'!B32="","",'各会計、関係団体の財政状況及び健全化判断比率'!B32)</f>
        <v>水道事業会計</v>
      </c>
      <c r="AP34" s="55"/>
      <c r="AQ34" s="55"/>
      <c r="AR34" s="55"/>
      <c r="AS34" s="55"/>
      <c r="AT34" s="55"/>
      <c r="AU34" s="55"/>
      <c r="AV34" s="55"/>
      <c r="AW34" s="55"/>
      <c r="AX34" s="55"/>
      <c r="AY34" s="55"/>
      <c r="AZ34" s="55"/>
      <c r="BA34" s="55"/>
      <c r="BB34" s="55"/>
      <c r="BC34" s="55"/>
      <c r="BD34" s="2"/>
      <c r="BE34" s="38">
        <f>IF(BG34="","",MAX(C34:D43,U34:V43,AM34:AN43)+1)</f>
        <v>12</v>
      </c>
      <c r="BF34" s="38"/>
      <c r="BG34" s="55" t="str">
        <f>IF('各会計、関係団体の財政状況及び健全化判断比率'!B35="","",'各会計、関係団体の財政状況及び健全化判断比率'!B35)</f>
        <v>箱原農業集落排水事業特別会計</v>
      </c>
      <c r="BH34" s="55"/>
      <c r="BI34" s="55"/>
      <c r="BJ34" s="55"/>
      <c r="BK34" s="55"/>
      <c r="BL34" s="55"/>
      <c r="BM34" s="55"/>
      <c r="BN34" s="55"/>
      <c r="BO34" s="55"/>
      <c r="BP34" s="55"/>
      <c r="BQ34" s="55"/>
      <c r="BR34" s="55"/>
      <c r="BS34" s="55"/>
      <c r="BT34" s="55"/>
      <c r="BU34" s="55"/>
      <c r="BV34" s="2"/>
      <c r="BW34" s="38">
        <f>IF(BY34="","",MAX(C34:D43,U34:V43,AM34:AN43,BE34:BF43)+1)</f>
        <v>13</v>
      </c>
      <c r="BX34" s="38"/>
      <c r="BY34" s="55" t="str">
        <f>IF('各会計、関係団体の財政状況及び健全化判断比率'!B68="","",'各会計、関係団体の財政状況及び健全化判断比率'!B68)</f>
        <v>三郡衛生組合（一般会計）</v>
      </c>
      <c r="BZ34" s="55"/>
      <c r="CA34" s="55"/>
      <c r="CB34" s="55"/>
      <c r="CC34" s="55"/>
      <c r="CD34" s="55"/>
      <c r="CE34" s="55"/>
      <c r="CF34" s="55"/>
      <c r="CG34" s="55"/>
      <c r="CH34" s="55"/>
      <c r="CI34" s="55"/>
      <c r="CJ34" s="55"/>
      <c r="CK34" s="55"/>
      <c r="CL34" s="55"/>
      <c r="CM34" s="55"/>
      <c r="CN34" s="2"/>
      <c r="CO34" s="38">
        <f>IF(CQ34="","",MAX(C34:D43,U34:V43,AM34:AN43,BE34:BF43,BW34:BX43)+1)</f>
        <v>23</v>
      </c>
      <c r="CP34" s="38"/>
      <c r="CQ34" s="55" t="str">
        <f>IF('各会計、関係団体の財政状況及び健全化判断比率'!BS7="","",'各会計、関係団体の財政状況及び健全化判断比率'!BS7)</f>
        <v>（株）富士川</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奨学金特別会計</v>
      </c>
      <c r="F35" s="55"/>
      <c r="G35" s="55"/>
      <c r="H35" s="55"/>
      <c r="I35" s="55"/>
      <c r="J35" s="55"/>
      <c r="K35" s="55"/>
      <c r="L35" s="55"/>
      <c r="M35" s="55"/>
      <c r="N35" s="55"/>
      <c r="O35" s="55"/>
      <c r="P35" s="55"/>
      <c r="Q35" s="55"/>
      <c r="R35" s="55"/>
      <c r="S35" s="55"/>
      <c r="T35" s="2"/>
      <c r="U35" s="38">
        <f t="shared" ref="U35:U43" si="1">IF(W35="","",U34+1)</f>
        <v>6</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10</v>
      </c>
      <c r="AN35" s="38"/>
      <c r="AO35" s="55" t="str">
        <f>IF('各会計、関係団体の財政状況及び健全化判断比率'!B33="","",'各会計、関係団体の財政状況及び健全化判断比率'!B33)</f>
        <v>簡易水道事業会計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14</v>
      </c>
      <c r="BX35" s="38"/>
      <c r="BY35" s="55" t="str">
        <f>IF('各会計、関係団体の財政状況及び健全化判断比率'!B69="","",'各会計、関係団体の財政状況及び健全化判断比率'!B69)</f>
        <v>三郡衛生組合（し尿処理事業特別会計）</v>
      </c>
      <c r="BZ35" s="55"/>
      <c r="CA35" s="55"/>
      <c r="CB35" s="55"/>
      <c r="CC35" s="55"/>
      <c r="CD35" s="55"/>
      <c r="CE35" s="55"/>
      <c r="CF35" s="55"/>
      <c r="CG35" s="55"/>
      <c r="CH35" s="55"/>
      <c r="CI35" s="55"/>
      <c r="CJ35" s="55"/>
      <c r="CK35" s="55"/>
      <c r="CL35" s="55"/>
      <c r="CM35" s="55"/>
      <c r="CN35" s="2"/>
      <c r="CO35" s="38">
        <f t="shared" ref="CO35:CO43" si="5">IF(CQ35="","",CO34+1)</f>
        <v>24</v>
      </c>
      <c r="CP35" s="38"/>
      <c r="CQ35" s="55" t="str">
        <f>IF('各会計、関係団体の財政状況及び健全化判断比率'!BS8="","",'各会計、関係団体の財政状況及び健全化判断比率'!BS8)</f>
        <v>一般社団法人ふじかわ</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峡南地区通級指導教室共同設置特別会計</v>
      </c>
      <c r="F36" s="55"/>
      <c r="G36" s="55"/>
      <c r="H36" s="55"/>
      <c r="I36" s="55"/>
      <c r="J36" s="55"/>
      <c r="K36" s="55"/>
      <c r="L36" s="55"/>
      <c r="M36" s="55"/>
      <c r="N36" s="55"/>
      <c r="O36" s="55"/>
      <c r="P36" s="55"/>
      <c r="Q36" s="55"/>
      <c r="R36" s="55"/>
      <c r="S36" s="55"/>
      <c r="T36" s="2"/>
      <c r="U36" s="38">
        <f t="shared" si="1"/>
        <v>7</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f t="shared" si="2"/>
        <v>11</v>
      </c>
      <c r="AN36" s="38"/>
      <c r="AO36" s="55" t="str">
        <f>IF('各会計、関係団体の財政状況及び健全化判断比率'!B34="","",'各会計、関係団体の財政状況及び健全化判断比率'!B34)</f>
        <v>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15</v>
      </c>
      <c r="BX36" s="38"/>
      <c r="BY36" s="55" t="str">
        <f>IF('各会計、関係団体の財政状況及び健全化判断比率'!B70="","",'各会計、関係団体の財政状況及び健全化判断比率'!B70)</f>
        <v>三郡衛生組合（火葬事業特別会計）</v>
      </c>
      <c r="BZ36" s="55"/>
      <c r="CA36" s="55"/>
      <c r="CB36" s="55"/>
      <c r="CC36" s="55"/>
      <c r="CD36" s="55"/>
      <c r="CE36" s="55"/>
      <c r="CF36" s="55"/>
      <c r="CG36" s="55"/>
      <c r="CH36" s="55"/>
      <c r="CI36" s="55"/>
      <c r="CJ36" s="55"/>
      <c r="CK36" s="55"/>
      <c r="CL36" s="55"/>
      <c r="CM36" s="55"/>
      <c r="CN36" s="2"/>
      <c r="CO36" s="38">
        <f t="shared" si="5"/>
        <v>25</v>
      </c>
      <c r="CP36" s="38"/>
      <c r="CQ36" s="55" t="str">
        <f>IF('各会計、関係団体の財政状況及び健全化判断比率'!BS9="","",'各会計、関係団体の財政状況及び健全化判断比率'!BS9)</f>
        <v>（株）ふじかわまちづくり公社</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f t="shared" si="0"/>
        <v>4</v>
      </c>
      <c r="D37" s="38"/>
      <c r="E37" s="55" t="str">
        <f>IF('各会計、関係団体の財政状況及び健全化判断比率'!B10="","",'各会計、関係団体の財政状況及び健全化判断比率'!B10)</f>
        <v>峡南地区充指導主事共同設置特別会計</v>
      </c>
      <c r="F37" s="55"/>
      <c r="G37" s="55"/>
      <c r="H37" s="55"/>
      <c r="I37" s="55"/>
      <c r="J37" s="55"/>
      <c r="K37" s="55"/>
      <c r="L37" s="55"/>
      <c r="M37" s="55"/>
      <c r="N37" s="55"/>
      <c r="O37" s="55"/>
      <c r="P37" s="55"/>
      <c r="Q37" s="55"/>
      <c r="R37" s="55"/>
      <c r="S37" s="55"/>
      <c r="T37" s="2"/>
      <c r="U37" s="38">
        <f t="shared" si="1"/>
        <v>8</v>
      </c>
      <c r="V37" s="38"/>
      <c r="W37" s="55" t="str">
        <f>IF('各会計、関係団体の財政状況及び健全化判断比率'!B31="","",'各会計、関係団体の財政状況及び健全化判断比率'!B31)</f>
        <v>介護サービス事業特別会計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16</v>
      </c>
      <c r="BX37" s="38"/>
      <c r="BY37" s="55" t="str">
        <f>IF('各会計、関係団体の財政状況及び健全化判断比率'!B71="","",'各会計、関係団体の財政状況及び健全化判断比率'!B71)</f>
        <v>中巨摩地区広域事務組合（一般会計）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17</v>
      </c>
      <c r="BX38" s="38"/>
      <c r="BY38" s="55" t="str">
        <f>IF('各会計、関係団体の財政状況及び健全化判断比率'!B72="","",'各会計、関係団体の財政状況及び健全化判断比率'!B72)</f>
        <v>中巨摩地区広域事務組合（ごみ処理事業特別会計）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18</v>
      </c>
      <c r="BX39" s="38"/>
      <c r="BY39" s="55" t="str">
        <f>IF('各会計、関係団体の財政状況及び健全化判断比率'!B73="","",'各会計、関係団体の財政状況及び健全化判断比率'!B73)</f>
        <v>中巨摩地区広域事務組合（地区公園事業特別会計）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19</v>
      </c>
      <c r="BX40" s="38"/>
      <c r="BY40" s="55" t="str">
        <f>IF('各会計、関係団体の財政状況及び健全化判断比率'!B74="","",'各会計、関係団体の財政状況及び健全化判断比率'!B74)</f>
        <v>中巨摩地区広域事務組合（老人福祉事業特別会計）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20</v>
      </c>
      <c r="BX41" s="38"/>
      <c r="BY41" s="55" t="str">
        <f>IF('各会計、関係団体の財政状況及び健全化判断比率'!B75="","",'各会計、関係団体の財政状況及び健全化判断比率'!B75)</f>
        <v>中巨摩地区広域事務組合（勤労青少年センター事業特別会計）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21</v>
      </c>
      <c r="BX42" s="38"/>
      <c r="BY42" s="55" t="str">
        <f>IF('各会計、関係団体の財政状況及び健全化判断比率'!B76="","",'各会計、関係団体の財政状況及び健全化判断比率'!B76)</f>
        <v>中巨摩地区広域事務組合（し尿処理事業特別会計）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22</v>
      </c>
      <c r="BX43" s="38"/>
      <c r="BY43" s="55" t="str">
        <f>IF('各会計、関係団体の財政状況及び健全化判断比率'!B77="","",'各会計、関係団体の財政状況及び健全化判断比率'!B77)</f>
        <v>峡南広域行政組合（一般会計）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290</v>
      </c>
      <c r="E46" s="1" t="s">
        <v>291</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293</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295</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296</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197</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299</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301</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302</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dgVTXq933DIbDZntiNuUrU+/C/ha3VokddebYvu/RrQKdJm0qFM4JjKUFv0kncFmJMWZI4uhcDg4ewKYay/zYg==" saltValue="ZACjKMk4CojJOJb0CV03O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640625" style="363" customWidth="1"/>
    <col min="2" max="2" width="11" style="363" customWidth="1"/>
    <col min="3" max="3" width="17" style="363" customWidth="1"/>
    <col min="4" max="5" width="16.66406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2</v>
      </c>
      <c r="K32" s="861"/>
      <c r="L32" s="861"/>
      <c r="M32" s="861"/>
      <c r="N32" s="861"/>
      <c r="O32" s="861"/>
      <c r="P32" s="861"/>
    </row>
    <row r="33" spans="1:16" ht="39" customHeight="1">
      <c r="A33" s="861"/>
      <c r="B33" s="862" t="s">
        <v>13</v>
      </c>
      <c r="C33" s="868"/>
      <c r="D33" s="868"/>
      <c r="E33" s="873" t="s">
        <v>16</v>
      </c>
      <c r="F33" s="877" t="s">
        <v>536</v>
      </c>
      <c r="G33" s="880" t="s">
        <v>537</v>
      </c>
      <c r="H33" s="880" t="s">
        <v>538</v>
      </c>
      <c r="I33" s="880" t="s">
        <v>257</v>
      </c>
      <c r="J33" s="883" t="s">
        <v>539</v>
      </c>
      <c r="K33" s="861"/>
      <c r="L33" s="861"/>
      <c r="M33" s="861"/>
      <c r="N33" s="861"/>
      <c r="O33" s="861"/>
      <c r="P33" s="861"/>
    </row>
    <row r="34" spans="1:16" ht="39" customHeight="1">
      <c r="A34" s="861"/>
      <c r="B34" s="863"/>
      <c r="C34" s="869" t="s">
        <v>472</v>
      </c>
      <c r="D34" s="869"/>
      <c r="E34" s="874"/>
      <c r="F34" s="878">
        <v>12.67</v>
      </c>
      <c r="G34" s="881">
        <v>11.9</v>
      </c>
      <c r="H34" s="881">
        <v>10.63</v>
      </c>
      <c r="I34" s="881">
        <v>8.27</v>
      </c>
      <c r="J34" s="884">
        <v>7.88</v>
      </c>
      <c r="K34" s="861"/>
      <c r="L34" s="861"/>
      <c r="M34" s="861"/>
      <c r="N34" s="861"/>
      <c r="O34" s="861"/>
      <c r="P34" s="861"/>
    </row>
    <row r="35" spans="1:16" ht="39" customHeight="1">
      <c r="A35" s="861"/>
      <c r="B35" s="864"/>
      <c r="C35" s="870" t="s">
        <v>461</v>
      </c>
      <c r="D35" s="870"/>
      <c r="E35" s="875"/>
      <c r="F35" s="879">
        <v>6.14</v>
      </c>
      <c r="G35" s="882">
        <v>7.65</v>
      </c>
      <c r="H35" s="882">
        <v>5.42</v>
      </c>
      <c r="I35" s="882">
        <v>5.2</v>
      </c>
      <c r="J35" s="885">
        <v>3.84</v>
      </c>
      <c r="K35" s="861"/>
      <c r="L35" s="861"/>
      <c r="M35" s="861"/>
      <c r="N35" s="861"/>
      <c r="O35" s="861"/>
      <c r="P35" s="861"/>
    </row>
    <row r="36" spans="1:16" ht="39" customHeight="1">
      <c r="A36" s="861"/>
      <c r="B36" s="864"/>
      <c r="C36" s="870" t="s">
        <v>471</v>
      </c>
      <c r="D36" s="870"/>
      <c r="E36" s="875"/>
      <c r="F36" s="879">
        <v>2.96</v>
      </c>
      <c r="G36" s="882">
        <v>3.3</v>
      </c>
      <c r="H36" s="882">
        <v>3.97</v>
      </c>
      <c r="I36" s="882">
        <v>4.18</v>
      </c>
      <c r="J36" s="885">
        <v>3.25</v>
      </c>
      <c r="K36" s="861"/>
      <c r="L36" s="861"/>
      <c r="M36" s="861"/>
      <c r="N36" s="861"/>
      <c r="O36" s="861"/>
      <c r="P36" s="861"/>
    </row>
    <row r="37" spans="1:16" ht="39" customHeight="1">
      <c r="A37" s="861"/>
      <c r="B37" s="864"/>
      <c r="C37" s="870" t="s">
        <v>27</v>
      </c>
      <c r="D37" s="870"/>
      <c r="E37" s="875"/>
      <c r="F37" s="879">
        <v>1.51</v>
      </c>
      <c r="G37" s="882">
        <v>1.66</v>
      </c>
      <c r="H37" s="882">
        <v>2.06</v>
      </c>
      <c r="I37" s="882">
        <v>1.94</v>
      </c>
      <c r="J37" s="885">
        <v>1.92</v>
      </c>
      <c r="K37" s="861"/>
      <c r="L37" s="861"/>
      <c r="M37" s="861"/>
      <c r="N37" s="861"/>
      <c r="O37" s="861"/>
      <c r="P37" s="861"/>
    </row>
    <row r="38" spans="1:16" ht="39" customHeight="1">
      <c r="A38" s="861"/>
      <c r="B38" s="864"/>
      <c r="C38" s="870" t="s">
        <v>355</v>
      </c>
      <c r="D38" s="870"/>
      <c r="E38" s="875"/>
      <c r="F38" s="879" t="s">
        <v>200</v>
      </c>
      <c r="G38" s="882" t="s">
        <v>200</v>
      </c>
      <c r="H38" s="882" t="s">
        <v>200</v>
      </c>
      <c r="I38" s="882" t="s">
        <v>200</v>
      </c>
      <c r="J38" s="885">
        <v>0.61</v>
      </c>
      <c r="K38" s="861"/>
      <c r="L38" s="861"/>
      <c r="M38" s="861"/>
      <c r="N38" s="861"/>
      <c r="O38" s="861"/>
      <c r="P38" s="861"/>
    </row>
    <row r="39" spans="1:16" ht="39" customHeight="1">
      <c r="A39" s="861"/>
      <c r="B39" s="864"/>
      <c r="C39" s="870" t="s">
        <v>225</v>
      </c>
      <c r="D39" s="870"/>
      <c r="E39" s="875"/>
      <c r="F39" s="879">
        <v>9.e-002</v>
      </c>
      <c r="G39" s="882">
        <v>8.e-002</v>
      </c>
      <c r="H39" s="882">
        <v>2.e-002</v>
      </c>
      <c r="I39" s="882">
        <v>0.13</v>
      </c>
      <c r="J39" s="885">
        <v>0.25</v>
      </c>
      <c r="K39" s="861"/>
      <c r="L39" s="861"/>
      <c r="M39" s="861"/>
      <c r="N39" s="861"/>
      <c r="O39" s="861"/>
      <c r="P39" s="861"/>
    </row>
    <row r="40" spans="1:16" ht="39" customHeight="1">
      <c r="A40" s="861"/>
      <c r="B40" s="864"/>
      <c r="C40" s="870" t="s">
        <v>474</v>
      </c>
      <c r="D40" s="870"/>
      <c r="E40" s="875"/>
      <c r="F40" s="879" t="s">
        <v>200</v>
      </c>
      <c r="G40" s="882" t="s">
        <v>200</v>
      </c>
      <c r="H40" s="882" t="s">
        <v>200</v>
      </c>
      <c r="I40" s="882" t="s">
        <v>200</v>
      </c>
      <c r="J40" s="885">
        <v>0.14000000000000001</v>
      </c>
      <c r="K40" s="861"/>
      <c r="L40" s="861"/>
      <c r="M40" s="861"/>
      <c r="N40" s="861"/>
      <c r="O40" s="861"/>
      <c r="P40" s="861"/>
    </row>
    <row r="41" spans="1:16" ht="39" customHeight="1">
      <c r="A41" s="861"/>
      <c r="B41" s="864"/>
      <c r="C41" s="870" t="s">
        <v>133</v>
      </c>
      <c r="D41" s="870"/>
      <c r="E41" s="875"/>
      <c r="F41" s="879">
        <v>0.24</v>
      </c>
      <c r="G41" s="882">
        <v>0.16</v>
      </c>
      <c r="H41" s="882">
        <v>5.e-002</v>
      </c>
      <c r="I41" s="882">
        <v>0.16</v>
      </c>
      <c r="J41" s="885">
        <v>0.1</v>
      </c>
      <c r="K41" s="861"/>
      <c r="L41" s="861"/>
      <c r="M41" s="861"/>
      <c r="N41" s="861"/>
      <c r="O41" s="861"/>
      <c r="P41" s="861"/>
    </row>
    <row r="42" spans="1:16" ht="39" customHeight="1">
      <c r="A42" s="861"/>
      <c r="B42" s="865"/>
      <c r="C42" s="870" t="s">
        <v>541</v>
      </c>
      <c r="D42" s="870"/>
      <c r="E42" s="875"/>
      <c r="F42" s="879" t="s">
        <v>200</v>
      </c>
      <c r="G42" s="882" t="s">
        <v>200</v>
      </c>
      <c r="H42" s="882" t="s">
        <v>200</v>
      </c>
      <c r="I42" s="882" t="s">
        <v>200</v>
      </c>
      <c r="J42" s="885" t="s">
        <v>200</v>
      </c>
      <c r="K42" s="861"/>
      <c r="L42" s="861"/>
      <c r="M42" s="861"/>
      <c r="N42" s="861"/>
      <c r="O42" s="861"/>
      <c r="P42" s="861"/>
    </row>
    <row r="43" spans="1:16" ht="39" customHeight="1">
      <c r="A43" s="861"/>
      <c r="B43" s="866"/>
      <c r="C43" s="871" t="s">
        <v>303</v>
      </c>
      <c r="D43" s="871"/>
      <c r="E43" s="876"/>
      <c r="F43" s="851">
        <v>0.86</v>
      </c>
      <c r="G43" s="855">
        <v>0.64</v>
      </c>
      <c r="H43" s="855">
        <v>0.91</v>
      </c>
      <c r="I43" s="855">
        <v>1.49</v>
      </c>
      <c r="J43" s="860">
        <v>9.e-002</v>
      </c>
      <c r="K43" s="861"/>
      <c r="L43" s="861"/>
      <c r="M43" s="861"/>
      <c r="N43" s="861"/>
      <c r="O43" s="861"/>
      <c r="P43" s="861"/>
    </row>
    <row r="44" spans="1:16" ht="39" customHeight="1">
      <c r="A44" s="861"/>
      <c r="B44" s="867"/>
      <c r="C44" s="872"/>
      <c r="D44" s="872"/>
      <c r="E44" s="872"/>
      <c r="F44" s="861"/>
      <c r="G44" s="861"/>
      <c r="H44" s="861"/>
      <c r="I44" s="861"/>
      <c r="J44" s="861"/>
      <c r="K44" s="861"/>
      <c r="L44" s="861"/>
      <c r="M44" s="861"/>
      <c r="N44" s="861"/>
      <c r="O44" s="861"/>
      <c r="P44" s="861"/>
    </row>
    <row r="45" spans="1:16" ht="16.2">
      <c r="A45" s="861"/>
      <c r="B45" s="861"/>
      <c r="C45" s="861"/>
      <c r="D45" s="861"/>
      <c r="E45" s="861"/>
      <c r="F45" s="861"/>
      <c r="G45" s="861"/>
      <c r="H45" s="861"/>
      <c r="I45" s="861"/>
      <c r="J45" s="861"/>
      <c r="K45" s="861"/>
      <c r="L45" s="861"/>
      <c r="M45" s="861"/>
      <c r="N45" s="861"/>
      <c r="O45" s="861"/>
      <c r="P45" s="861"/>
    </row>
  </sheetData>
  <sheetProtection algorithmName="SHA-512" hashValue="MXMcJyQrH7BFAUHbK4oF9oDJD6rFbub3FsanoyYDv/Y+D7tQGuXBgG9tvt/+56fqZudMPyuYopnjn8GQoGwKOA==" saltValue="pTsqPekx328WUugLNtFY8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70" zoomScaleNormal="70" zoomScaleSheetLayoutView="55" workbookViewId="0"/>
  </sheetViews>
  <sheetFormatPr defaultColWidth="0" defaultRowHeight="12.6" customHeight="1" zeroHeight="1"/>
  <cols>
    <col min="1" max="1" width="6.6640625" style="363" customWidth="1"/>
    <col min="2" max="3" width="10.88671875" style="363" customWidth="1"/>
    <col min="4" max="4" width="10" style="363" customWidth="1"/>
    <col min="5" max="10" width="11" style="363" customWidth="1"/>
    <col min="11" max="15" width="13.109375" style="363" customWidth="1"/>
    <col min="16" max="21" width="11.4414062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3" t="s">
        <v>19</v>
      </c>
      <c r="P43" s="734"/>
      <c r="Q43" s="734"/>
      <c r="R43" s="734"/>
      <c r="S43" s="734"/>
      <c r="T43" s="734"/>
      <c r="U43" s="734"/>
    </row>
    <row r="44" spans="1:21" ht="30.75" customHeight="1">
      <c r="A44" s="734"/>
      <c r="B44" s="886" t="s">
        <v>24</v>
      </c>
      <c r="C44" s="900"/>
      <c r="D44" s="900"/>
      <c r="E44" s="919"/>
      <c r="F44" s="919"/>
      <c r="G44" s="919"/>
      <c r="H44" s="919"/>
      <c r="I44" s="919"/>
      <c r="J44" s="928" t="s">
        <v>16</v>
      </c>
      <c r="K44" s="936" t="s">
        <v>536</v>
      </c>
      <c r="L44" s="945" t="s">
        <v>537</v>
      </c>
      <c r="M44" s="945" t="s">
        <v>538</v>
      </c>
      <c r="N44" s="945" t="s">
        <v>257</v>
      </c>
      <c r="O44" s="954" t="s">
        <v>539</v>
      </c>
      <c r="P44" s="734"/>
      <c r="Q44" s="734"/>
      <c r="R44" s="734"/>
      <c r="S44" s="734"/>
      <c r="T44" s="734"/>
      <c r="U44" s="734"/>
    </row>
    <row r="45" spans="1:21" ht="30.75" customHeight="1">
      <c r="A45" s="734"/>
      <c r="B45" s="887" t="s">
        <v>26</v>
      </c>
      <c r="C45" s="901"/>
      <c r="D45" s="911"/>
      <c r="E45" s="920" t="s">
        <v>22</v>
      </c>
      <c r="F45" s="920"/>
      <c r="G45" s="920"/>
      <c r="H45" s="920"/>
      <c r="I45" s="920"/>
      <c r="J45" s="929"/>
      <c r="K45" s="937">
        <v>874</v>
      </c>
      <c r="L45" s="946">
        <v>852</v>
      </c>
      <c r="M45" s="946">
        <v>812</v>
      </c>
      <c r="N45" s="946">
        <v>794</v>
      </c>
      <c r="O45" s="955">
        <v>766</v>
      </c>
      <c r="P45" s="734"/>
      <c r="Q45" s="734"/>
      <c r="R45" s="734"/>
      <c r="S45" s="734"/>
      <c r="T45" s="734"/>
      <c r="U45" s="734"/>
    </row>
    <row r="46" spans="1:21" ht="30.75" customHeight="1">
      <c r="A46" s="734"/>
      <c r="B46" s="888"/>
      <c r="C46" s="902"/>
      <c r="D46" s="912"/>
      <c r="E46" s="921" t="s">
        <v>30</v>
      </c>
      <c r="F46" s="921"/>
      <c r="G46" s="921"/>
      <c r="H46" s="921"/>
      <c r="I46" s="921"/>
      <c r="J46" s="930"/>
      <c r="K46" s="938" t="s">
        <v>200</v>
      </c>
      <c r="L46" s="947" t="s">
        <v>200</v>
      </c>
      <c r="M46" s="947" t="s">
        <v>200</v>
      </c>
      <c r="N46" s="947" t="s">
        <v>200</v>
      </c>
      <c r="O46" s="956" t="s">
        <v>200</v>
      </c>
      <c r="P46" s="734"/>
      <c r="Q46" s="734"/>
      <c r="R46" s="734"/>
      <c r="S46" s="734"/>
      <c r="T46" s="734"/>
      <c r="U46" s="734"/>
    </row>
    <row r="47" spans="1:21" ht="30.75" customHeight="1">
      <c r="A47" s="734"/>
      <c r="B47" s="888"/>
      <c r="C47" s="902"/>
      <c r="D47" s="912"/>
      <c r="E47" s="921" t="s">
        <v>33</v>
      </c>
      <c r="F47" s="921"/>
      <c r="G47" s="921"/>
      <c r="H47" s="921"/>
      <c r="I47" s="921"/>
      <c r="J47" s="930"/>
      <c r="K47" s="938" t="s">
        <v>200</v>
      </c>
      <c r="L47" s="947" t="s">
        <v>200</v>
      </c>
      <c r="M47" s="947" t="s">
        <v>200</v>
      </c>
      <c r="N47" s="947" t="s">
        <v>200</v>
      </c>
      <c r="O47" s="956" t="s">
        <v>200</v>
      </c>
      <c r="P47" s="734"/>
      <c r="Q47" s="734"/>
      <c r="R47" s="734"/>
      <c r="S47" s="734"/>
      <c r="T47" s="734"/>
      <c r="U47" s="734"/>
    </row>
    <row r="48" spans="1:21" ht="30.75" customHeight="1">
      <c r="A48" s="734"/>
      <c r="B48" s="888"/>
      <c r="C48" s="902"/>
      <c r="D48" s="912"/>
      <c r="E48" s="921" t="s">
        <v>39</v>
      </c>
      <c r="F48" s="921"/>
      <c r="G48" s="921"/>
      <c r="H48" s="921"/>
      <c r="I48" s="921"/>
      <c r="J48" s="930"/>
      <c r="K48" s="938">
        <v>405</v>
      </c>
      <c r="L48" s="947">
        <v>399</v>
      </c>
      <c r="M48" s="947">
        <v>364</v>
      </c>
      <c r="N48" s="947">
        <v>371</v>
      </c>
      <c r="O48" s="956">
        <v>349</v>
      </c>
      <c r="P48" s="734"/>
      <c r="Q48" s="734"/>
      <c r="R48" s="734"/>
      <c r="S48" s="734"/>
      <c r="T48" s="734"/>
      <c r="U48" s="734"/>
    </row>
    <row r="49" spans="1:21" ht="30.75" customHeight="1">
      <c r="A49" s="734"/>
      <c r="B49" s="888"/>
      <c r="C49" s="902"/>
      <c r="D49" s="912"/>
      <c r="E49" s="921" t="s">
        <v>0</v>
      </c>
      <c r="F49" s="921"/>
      <c r="G49" s="921"/>
      <c r="H49" s="921"/>
      <c r="I49" s="921"/>
      <c r="J49" s="930"/>
      <c r="K49" s="938">
        <v>62</v>
      </c>
      <c r="L49" s="947">
        <v>64</v>
      </c>
      <c r="M49" s="947">
        <v>77</v>
      </c>
      <c r="N49" s="947">
        <v>77</v>
      </c>
      <c r="O49" s="956">
        <v>96</v>
      </c>
      <c r="P49" s="734"/>
      <c r="Q49" s="734"/>
      <c r="R49" s="734"/>
      <c r="S49" s="734"/>
      <c r="T49" s="734"/>
      <c r="U49" s="734"/>
    </row>
    <row r="50" spans="1:21" ht="30.75" customHeight="1">
      <c r="A50" s="734"/>
      <c r="B50" s="888"/>
      <c r="C50" s="902"/>
      <c r="D50" s="912"/>
      <c r="E50" s="921" t="s">
        <v>41</v>
      </c>
      <c r="F50" s="921"/>
      <c r="G50" s="921"/>
      <c r="H50" s="921"/>
      <c r="I50" s="921"/>
      <c r="J50" s="930"/>
      <c r="K50" s="938" t="s">
        <v>200</v>
      </c>
      <c r="L50" s="947" t="s">
        <v>200</v>
      </c>
      <c r="M50" s="947" t="s">
        <v>200</v>
      </c>
      <c r="N50" s="947" t="s">
        <v>200</v>
      </c>
      <c r="O50" s="956" t="s">
        <v>200</v>
      </c>
      <c r="P50" s="734"/>
      <c r="Q50" s="734"/>
      <c r="R50" s="734"/>
      <c r="S50" s="734"/>
      <c r="T50" s="734"/>
      <c r="U50" s="734"/>
    </row>
    <row r="51" spans="1:21" ht="30.75" customHeight="1">
      <c r="A51" s="734"/>
      <c r="B51" s="889"/>
      <c r="C51" s="903"/>
      <c r="D51" s="913"/>
      <c r="E51" s="921" t="s">
        <v>45</v>
      </c>
      <c r="F51" s="921"/>
      <c r="G51" s="921"/>
      <c r="H51" s="921"/>
      <c r="I51" s="921"/>
      <c r="J51" s="930"/>
      <c r="K51" s="938" t="s">
        <v>200</v>
      </c>
      <c r="L51" s="947" t="s">
        <v>200</v>
      </c>
      <c r="M51" s="947" t="s">
        <v>200</v>
      </c>
      <c r="N51" s="947" t="s">
        <v>200</v>
      </c>
      <c r="O51" s="956" t="s">
        <v>200</v>
      </c>
      <c r="P51" s="734"/>
      <c r="Q51" s="734"/>
      <c r="R51" s="734"/>
      <c r="S51" s="734"/>
      <c r="T51" s="734"/>
      <c r="U51" s="734"/>
    </row>
    <row r="52" spans="1:21" ht="30.75" customHeight="1">
      <c r="A52" s="734"/>
      <c r="B52" s="890" t="s">
        <v>48</v>
      </c>
      <c r="C52" s="904"/>
      <c r="D52" s="913"/>
      <c r="E52" s="921" t="s">
        <v>49</v>
      </c>
      <c r="F52" s="921"/>
      <c r="G52" s="921"/>
      <c r="H52" s="921"/>
      <c r="I52" s="921"/>
      <c r="J52" s="930"/>
      <c r="K52" s="938">
        <v>846</v>
      </c>
      <c r="L52" s="947">
        <v>820</v>
      </c>
      <c r="M52" s="947">
        <v>828</v>
      </c>
      <c r="N52" s="947">
        <v>789</v>
      </c>
      <c r="O52" s="956">
        <v>784</v>
      </c>
      <c r="P52" s="734"/>
      <c r="Q52" s="734"/>
      <c r="R52" s="734"/>
      <c r="S52" s="734"/>
      <c r="T52" s="734"/>
      <c r="U52" s="734"/>
    </row>
    <row r="53" spans="1:21" ht="30.75" customHeight="1">
      <c r="A53" s="734"/>
      <c r="B53" s="891" t="s">
        <v>50</v>
      </c>
      <c r="C53" s="905"/>
      <c r="D53" s="914"/>
      <c r="E53" s="922" t="s">
        <v>53</v>
      </c>
      <c r="F53" s="922"/>
      <c r="G53" s="922"/>
      <c r="H53" s="922"/>
      <c r="I53" s="922"/>
      <c r="J53" s="931"/>
      <c r="K53" s="939">
        <v>495</v>
      </c>
      <c r="L53" s="948">
        <v>495</v>
      </c>
      <c r="M53" s="948">
        <v>425</v>
      </c>
      <c r="N53" s="948">
        <v>453</v>
      </c>
      <c r="O53" s="957">
        <v>427</v>
      </c>
      <c r="P53" s="734"/>
      <c r="Q53" s="734"/>
      <c r="R53" s="734"/>
      <c r="S53" s="734"/>
      <c r="T53" s="734"/>
      <c r="U53" s="734"/>
    </row>
    <row r="54" spans="1:21" ht="24" customHeight="1">
      <c r="A54" s="734"/>
      <c r="B54" s="892"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2"/>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3" t="s">
        <v>5</v>
      </c>
      <c r="C56" s="906"/>
      <c r="D56" s="906"/>
      <c r="E56" s="906"/>
      <c r="F56" s="906"/>
      <c r="G56" s="906"/>
      <c r="H56" s="906"/>
      <c r="I56" s="906"/>
      <c r="J56" s="906"/>
      <c r="K56" s="940"/>
      <c r="L56" s="940"/>
      <c r="M56" s="940"/>
      <c r="N56" s="940"/>
      <c r="O56" s="958" t="s">
        <v>25</v>
      </c>
      <c r="P56" s="734"/>
      <c r="Q56" s="734"/>
      <c r="R56" s="734"/>
      <c r="S56" s="734"/>
      <c r="T56" s="734"/>
      <c r="U56" s="734"/>
    </row>
    <row r="57" spans="1:21" ht="31.5" customHeight="1">
      <c r="A57" s="734"/>
      <c r="B57" s="894"/>
      <c r="C57" s="907"/>
      <c r="D57" s="907"/>
      <c r="E57" s="923"/>
      <c r="F57" s="923"/>
      <c r="G57" s="923"/>
      <c r="H57" s="923"/>
      <c r="I57" s="923"/>
      <c r="J57" s="932" t="s">
        <v>16</v>
      </c>
      <c r="K57" s="941" t="s">
        <v>536</v>
      </c>
      <c r="L57" s="949" t="s">
        <v>537</v>
      </c>
      <c r="M57" s="949" t="s">
        <v>538</v>
      </c>
      <c r="N57" s="949" t="s">
        <v>257</v>
      </c>
      <c r="O57" s="959" t="s">
        <v>539</v>
      </c>
      <c r="P57" s="734"/>
      <c r="Q57" s="734"/>
      <c r="R57" s="734"/>
      <c r="S57" s="734"/>
      <c r="T57" s="734"/>
      <c r="U57" s="734"/>
    </row>
    <row r="58" spans="1:21" ht="31.5" customHeight="1">
      <c r="B58" s="895" t="s">
        <v>63</v>
      </c>
      <c r="C58" s="908"/>
      <c r="D58" s="915" t="s">
        <v>67</v>
      </c>
      <c r="E58" s="924"/>
      <c r="F58" s="924"/>
      <c r="G58" s="924"/>
      <c r="H58" s="924"/>
      <c r="I58" s="924"/>
      <c r="J58" s="933"/>
      <c r="K58" s="942"/>
      <c r="L58" s="950"/>
      <c r="M58" s="950"/>
      <c r="N58" s="950"/>
      <c r="O58" s="960"/>
    </row>
    <row r="59" spans="1:21" ht="31.5" customHeight="1">
      <c r="B59" s="896"/>
      <c r="C59" s="909"/>
      <c r="D59" s="916" t="s">
        <v>12</v>
      </c>
      <c r="E59" s="925"/>
      <c r="F59" s="925"/>
      <c r="G59" s="925"/>
      <c r="H59" s="925"/>
      <c r="I59" s="925"/>
      <c r="J59" s="934"/>
      <c r="K59" s="943"/>
      <c r="L59" s="951"/>
      <c r="M59" s="951"/>
      <c r="N59" s="951"/>
      <c r="O59" s="961"/>
    </row>
    <row r="60" spans="1:21" ht="31.5" customHeight="1">
      <c r="B60" s="897"/>
      <c r="C60" s="910"/>
      <c r="D60" s="917" t="s">
        <v>69</v>
      </c>
      <c r="E60" s="926"/>
      <c r="F60" s="926"/>
      <c r="G60" s="926"/>
      <c r="H60" s="926"/>
      <c r="I60" s="926"/>
      <c r="J60" s="935"/>
      <c r="K60" s="944"/>
      <c r="L60" s="952"/>
      <c r="M60" s="952"/>
      <c r="N60" s="952"/>
      <c r="O60" s="962"/>
    </row>
    <row r="61" spans="1:21" ht="24" customHeight="1">
      <c r="B61" s="898"/>
      <c r="C61" s="898"/>
      <c r="D61" s="918" t="s">
        <v>47</v>
      </c>
      <c r="E61" s="927"/>
      <c r="F61" s="927"/>
      <c r="G61" s="927"/>
      <c r="H61" s="927"/>
      <c r="I61" s="927"/>
      <c r="J61" s="927"/>
      <c r="K61" s="927"/>
      <c r="L61" s="927"/>
      <c r="M61" s="927"/>
      <c r="N61" s="927"/>
      <c r="O61" s="927"/>
    </row>
    <row r="62" spans="1:21" ht="24" customHeight="1">
      <c r="B62" s="899"/>
      <c r="C62" s="899"/>
      <c r="D62" s="918" t="s">
        <v>40</v>
      </c>
      <c r="E62" s="927"/>
      <c r="F62" s="927"/>
      <c r="G62" s="927"/>
      <c r="H62" s="927"/>
      <c r="I62" s="927"/>
      <c r="J62" s="927"/>
      <c r="K62" s="927"/>
      <c r="L62" s="927"/>
      <c r="M62" s="927"/>
      <c r="N62" s="927"/>
      <c r="O62" s="927"/>
    </row>
    <row r="63" spans="1:21" ht="24" customHeight="1">
      <c r="A63" s="734"/>
      <c r="B63" s="892"/>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2"/>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UwJZ9cHXrWX2qTe1Z9dYj1RxlgAuysrXGyY8WJZoEN1SQqzRgrrlgRypw0bwBrLepkymWew5AzqHtUmX5rkY1w==" saltValue="1lS1xwyc9KOzFzDCs1fZH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heetViews>
  <sheetFormatPr defaultColWidth="0" defaultRowHeight="13.5" customHeight="1" zeroHeight="1"/>
  <cols>
    <col min="1" max="1" width="6.6640625" style="363" customWidth="1"/>
    <col min="2" max="3" width="12.6640625" style="363" customWidth="1"/>
    <col min="4" max="4" width="11.6640625" style="363" customWidth="1"/>
    <col min="5" max="8" width="10.33203125" style="363" customWidth="1"/>
    <col min="9" max="13" width="16.33203125" style="363" customWidth="1"/>
    <col min="14" max="19" width="12.6640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3" t="s">
        <v>19</v>
      </c>
    </row>
    <row r="40" spans="2:13" ht="27.75" customHeight="1">
      <c r="B40" s="886" t="s">
        <v>24</v>
      </c>
      <c r="C40" s="900"/>
      <c r="D40" s="900"/>
      <c r="E40" s="919"/>
      <c r="F40" s="919"/>
      <c r="G40" s="919"/>
      <c r="H40" s="928" t="s">
        <v>16</v>
      </c>
      <c r="I40" s="936" t="s">
        <v>536</v>
      </c>
      <c r="J40" s="945" t="s">
        <v>537</v>
      </c>
      <c r="K40" s="945" t="s">
        <v>538</v>
      </c>
      <c r="L40" s="945" t="s">
        <v>257</v>
      </c>
      <c r="M40" s="978" t="s">
        <v>539</v>
      </c>
    </row>
    <row r="41" spans="2:13" ht="27.75" customHeight="1">
      <c r="B41" s="887" t="s">
        <v>35</v>
      </c>
      <c r="C41" s="901"/>
      <c r="D41" s="911"/>
      <c r="E41" s="967" t="s">
        <v>55</v>
      </c>
      <c r="F41" s="967"/>
      <c r="G41" s="967"/>
      <c r="H41" s="973"/>
      <c r="I41" s="937">
        <v>8043</v>
      </c>
      <c r="J41" s="946">
        <v>8250</v>
      </c>
      <c r="K41" s="946">
        <v>9929</v>
      </c>
      <c r="L41" s="946">
        <v>9553</v>
      </c>
      <c r="M41" s="955">
        <v>9304</v>
      </c>
    </row>
    <row r="42" spans="2:13" ht="27.75" customHeight="1">
      <c r="B42" s="888"/>
      <c r="C42" s="902"/>
      <c r="D42" s="912"/>
      <c r="E42" s="968" t="s">
        <v>75</v>
      </c>
      <c r="F42" s="968"/>
      <c r="G42" s="968"/>
      <c r="H42" s="974"/>
      <c r="I42" s="938" t="s">
        <v>200</v>
      </c>
      <c r="J42" s="947" t="s">
        <v>200</v>
      </c>
      <c r="K42" s="947" t="s">
        <v>200</v>
      </c>
      <c r="L42" s="947" t="s">
        <v>200</v>
      </c>
      <c r="M42" s="956" t="s">
        <v>200</v>
      </c>
    </row>
    <row r="43" spans="2:13" ht="27.75" customHeight="1">
      <c r="B43" s="888"/>
      <c r="C43" s="902"/>
      <c r="D43" s="912"/>
      <c r="E43" s="968" t="s">
        <v>76</v>
      </c>
      <c r="F43" s="968"/>
      <c r="G43" s="968"/>
      <c r="H43" s="974"/>
      <c r="I43" s="938">
        <v>3912</v>
      </c>
      <c r="J43" s="947">
        <v>3621</v>
      </c>
      <c r="K43" s="947">
        <v>3446</v>
      </c>
      <c r="L43" s="947">
        <v>3304</v>
      </c>
      <c r="M43" s="956">
        <v>3097</v>
      </c>
    </row>
    <row r="44" spans="2:13" ht="27.75" customHeight="1">
      <c r="B44" s="888"/>
      <c r="C44" s="902"/>
      <c r="D44" s="912"/>
      <c r="E44" s="968" t="s">
        <v>78</v>
      </c>
      <c r="F44" s="968"/>
      <c r="G44" s="968"/>
      <c r="H44" s="974"/>
      <c r="I44" s="938">
        <v>633</v>
      </c>
      <c r="J44" s="947">
        <v>688</v>
      </c>
      <c r="K44" s="947">
        <v>719</v>
      </c>
      <c r="L44" s="947">
        <v>705</v>
      </c>
      <c r="M44" s="956">
        <v>760</v>
      </c>
    </row>
    <row r="45" spans="2:13" ht="27.75" customHeight="1">
      <c r="B45" s="888"/>
      <c r="C45" s="902"/>
      <c r="D45" s="912"/>
      <c r="E45" s="968" t="s">
        <v>80</v>
      </c>
      <c r="F45" s="968"/>
      <c r="G45" s="968"/>
      <c r="H45" s="974"/>
      <c r="I45" s="938">
        <v>1562</v>
      </c>
      <c r="J45" s="947">
        <v>1618</v>
      </c>
      <c r="K45" s="947">
        <v>1612</v>
      </c>
      <c r="L45" s="947">
        <v>1607</v>
      </c>
      <c r="M45" s="956">
        <v>1651</v>
      </c>
    </row>
    <row r="46" spans="2:13" ht="27.75" customHeight="1">
      <c r="B46" s="888"/>
      <c r="C46" s="902"/>
      <c r="D46" s="913"/>
      <c r="E46" s="968" t="s">
        <v>79</v>
      </c>
      <c r="F46" s="968"/>
      <c r="G46" s="968"/>
      <c r="H46" s="974"/>
      <c r="I46" s="938" t="s">
        <v>200</v>
      </c>
      <c r="J46" s="947" t="s">
        <v>200</v>
      </c>
      <c r="K46" s="947" t="s">
        <v>200</v>
      </c>
      <c r="L46" s="947" t="s">
        <v>200</v>
      </c>
      <c r="M46" s="956" t="s">
        <v>200</v>
      </c>
    </row>
    <row r="47" spans="2:13" ht="27.75" customHeight="1">
      <c r="B47" s="888"/>
      <c r="C47" s="902"/>
      <c r="D47" s="965"/>
      <c r="E47" s="969" t="s">
        <v>82</v>
      </c>
      <c r="F47" s="972"/>
      <c r="G47" s="972"/>
      <c r="H47" s="975"/>
      <c r="I47" s="938" t="s">
        <v>200</v>
      </c>
      <c r="J47" s="947" t="s">
        <v>200</v>
      </c>
      <c r="K47" s="947" t="s">
        <v>200</v>
      </c>
      <c r="L47" s="947" t="s">
        <v>200</v>
      </c>
      <c r="M47" s="956" t="s">
        <v>200</v>
      </c>
    </row>
    <row r="48" spans="2:13" ht="27.75" customHeight="1">
      <c r="B48" s="888"/>
      <c r="C48" s="902"/>
      <c r="D48" s="912"/>
      <c r="E48" s="968" t="s">
        <v>87</v>
      </c>
      <c r="F48" s="968"/>
      <c r="G48" s="968"/>
      <c r="H48" s="974"/>
      <c r="I48" s="938" t="s">
        <v>200</v>
      </c>
      <c r="J48" s="947" t="s">
        <v>200</v>
      </c>
      <c r="K48" s="947" t="s">
        <v>200</v>
      </c>
      <c r="L48" s="947" t="s">
        <v>200</v>
      </c>
      <c r="M48" s="956" t="s">
        <v>200</v>
      </c>
    </row>
    <row r="49" spans="2:13" ht="27.75" customHeight="1">
      <c r="B49" s="889"/>
      <c r="C49" s="903"/>
      <c r="D49" s="912"/>
      <c r="E49" s="968" t="s">
        <v>93</v>
      </c>
      <c r="F49" s="968"/>
      <c r="G49" s="968"/>
      <c r="H49" s="974"/>
      <c r="I49" s="938" t="s">
        <v>200</v>
      </c>
      <c r="J49" s="947" t="s">
        <v>200</v>
      </c>
      <c r="K49" s="947" t="s">
        <v>200</v>
      </c>
      <c r="L49" s="947" t="s">
        <v>200</v>
      </c>
      <c r="M49" s="956" t="s">
        <v>200</v>
      </c>
    </row>
    <row r="50" spans="2:13" ht="27.75" customHeight="1">
      <c r="B50" s="963" t="s">
        <v>95</v>
      </c>
      <c r="C50" s="964"/>
      <c r="D50" s="966"/>
      <c r="E50" s="968" t="s">
        <v>98</v>
      </c>
      <c r="F50" s="968"/>
      <c r="G50" s="968"/>
      <c r="H50" s="974"/>
      <c r="I50" s="938">
        <v>3598</v>
      </c>
      <c r="J50" s="947">
        <v>3574</v>
      </c>
      <c r="K50" s="947">
        <v>3571</v>
      </c>
      <c r="L50" s="947">
        <v>3725</v>
      </c>
      <c r="M50" s="956">
        <v>3975</v>
      </c>
    </row>
    <row r="51" spans="2:13" ht="27.75" customHeight="1">
      <c r="B51" s="888"/>
      <c r="C51" s="902"/>
      <c r="D51" s="912"/>
      <c r="E51" s="968" t="s">
        <v>101</v>
      </c>
      <c r="F51" s="968"/>
      <c r="G51" s="968"/>
      <c r="H51" s="974"/>
      <c r="I51" s="938">
        <v>691</v>
      </c>
      <c r="J51" s="947">
        <v>689</v>
      </c>
      <c r="K51" s="947">
        <v>687</v>
      </c>
      <c r="L51" s="947">
        <v>756</v>
      </c>
      <c r="M51" s="956">
        <v>778</v>
      </c>
    </row>
    <row r="52" spans="2:13" ht="27.75" customHeight="1">
      <c r="B52" s="889"/>
      <c r="C52" s="903"/>
      <c r="D52" s="912"/>
      <c r="E52" s="968" t="s">
        <v>43</v>
      </c>
      <c r="F52" s="968"/>
      <c r="G52" s="968"/>
      <c r="H52" s="974"/>
      <c r="I52" s="938">
        <v>7551</v>
      </c>
      <c r="J52" s="947">
        <v>7758</v>
      </c>
      <c r="K52" s="947">
        <v>8501</v>
      </c>
      <c r="L52" s="947">
        <v>7987</v>
      </c>
      <c r="M52" s="956">
        <v>7608</v>
      </c>
    </row>
    <row r="53" spans="2:13" ht="27.75" customHeight="1">
      <c r="B53" s="891" t="s">
        <v>50</v>
      </c>
      <c r="C53" s="905"/>
      <c r="D53" s="914"/>
      <c r="E53" s="970" t="s">
        <v>103</v>
      </c>
      <c r="F53" s="970"/>
      <c r="G53" s="970"/>
      <c r="H53" s="976"/>
      <c r="I53" s="939">
        <v>2310</v>
      </c>
      <c r="J53" s="948">
        <v>2156</v>
      </c>
      <c r="K53" s="948">
        <v>2948</v>
      </c>
      <c r="L53" s="948">
        <v>2701</v>
      </c>
      <c r="M53" s="957">
        <v>2451</v>
      </c>
    </row>
    <row r="54" spans="2:13" ht="27.75" customHeight="1">
      <c r="B54" s="892"/>
      <c r="C54" s="867"/>
      <c r="D54" s="867"/>
      <c r="E54" s="971"/>
      <c r="F54" s="971"/>
      <c r="G54" s="971"/>
      <c r="H54" s="971"/>
      <c r="I54" s="977"/>
      <c r="J54" s="977"/>
      <c r="K54" s="977"/>
      <c r="L54" s="977"/>
      <c r="M54" s="977"/>
    </row>
    <row r="55" spans="2:13" ht="13.2"/>
  </sheetData>
  <sheetProtection algorithmName="SHA-512" hashValue="fiROJQAyQOrriMqgWv89iOiDhnrz3CAUOLSsV1B0qj2/97fZEeZCqkX7c5+5tcjNHMDb5j0nELGI/LrIFgoxXQ==" saltValue="OZD8sKscADGPNyiagB3SJ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4:H63"/>
  <sheetViews>
    <sheetView showGridLines="0" zoomScale="70" zoomScaleNormal="70" zoomScaleSheetLayoutView="100" workbookViewId="0"/>
  </sheetViews>
  <sheetFormatPr defaultColWidth="0" defaultRowHeight="13.5" customHeight="1" zeroHeight="1"/>
  <cols>
    <col min="1" max="1" width="8.21875" style="363" customWidth="1"/>
    <col min="2" max="2" width="16.33203125" style="363" customWidth="1"/>
    <col min="3" max="5" width="26.21875" style="363" customWidth="1"/>
    <col min="6" max="8" width="24.21875" style="363" customWidth="1"/>
    <col min="9" max="14" width="26" style="363" customWidth="1"/>
    <col min="15" max="15" width="6.10937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s="363" customFormat="1" ht="16.5" customHeight="1"/>
    <row r="5" s="363" customFormat="1" ht="16.5" customHeight="1"/>
    <row r="6" s="363" customFormat="1" ht="16.5" customHeight="1"/>
    <row r="7" s="363" customFormat="1" ht="16.5" customHeight="1"/>
    <row r="8" s="363" customFormat="1" ht="16.5" customHeight="1"/>
    <row r="9" s="363" customFormat="1" ht="16.5" customHeight="1"/>
    <row r="10" s="363" customFormat="1" ht="16.5" customHeight="1"/>
    <row r="11" s="363" customFormat="1" ht="16.5" customHeight="1"/>
    <row r="12" s="363" customFormat="1" ht="16.5" customHeight="1"/>
    <row r="13" s="363" customFormat="1" ht="16.5" customHeight="1"/>
    <row r="14" s="363" customFormat="1" ht="16.5" customHeight="1"/>
    <row r="15" s="363" customFormat="1" ht="16.5" customHeight="1"/>
    <row r="16" s="363" customFormat="1" ht="16.5" customHeight="1"/>
    <row r="17" s="363" customFormat="1" ht="16.5" customHeight="1"/>
    <row r="18" s="363" customFormat="1" ht="16.5" customHeight="1"/>
    <row r="19" s="363" customFormat="1" ht="16.5" customHeight="1"/>
    <row r="20" s="363" customFormat="1" ht="16.5" customHeight="1"/>
    <row r="21" s="363" customFormat="1" ht="16.5" customHeight="1"/>
    <row r="22" s="363" customFormat="1" ht="16.5" customHeight="1"/>
    <row r="23" s="363" customFormat="1" ht="16.5" customHeight="1"/>
    <row r="24" s="363" customFormat="1" ht="16.5" customHeight="1"/>
    <row r="25" s="363" customFormat="1" ht="16.5" customHeight="1"/>
    <row r="26" s="363" customFormat="1" ht="16.5" customHeight="1"/>
    <row r="27" s="363" customFormat="1" ht="16.5" customHeight="1"/>
    <row r="28" s="363" customFormat="1" ht="16.5" customHeight="1"/>
    <row r="29" s="363" customFormat="1" ht="16.5" customHeight="1"/>
    <row r="30" s="363" customFormat="1" ht="16.5" customHeight="1"/>
    <row r="31" s="363" customFormat="1" ht="16.5" customHeight="1"/>
    <row r="32" s="363" customFormat="1" ht="16.5" customHeight="1"/>
    <row r="33" s="363" customFormat="1" ht="16.5" customHeight="1"/>
    <row r="34" s="363" customFormat="1" ht="16.5" customHeight="1"/>
    <row r="35" s="363" customFormat="1" ht="16.5" customHeight="1"/>
    <row r="36" s="363" customFormat="1" ht="16.5" customHeight="1"/>
    <row r="37" s="363" customFormat="1" ht="16.5" customHeight="1"/>
    <row r="38" s="363" customFormat="1" ht="16.5" customHeight="1"/>
    <row r="39" s="363" customFormat="1" ht="16.5" customHeight="1"/>
    <row r="40" s="363" customFormat="1" ht="16.5" customHeight="1"/>
    <row r="41" s="363" customFormat="1" ht="16.5" customHeight="1"/>
    <row r="42" s="363" customFormat="1" ht="16.5" customHeight="1"/>
    <row r="43" s="363" customFormat="1" ht="16.5" customHeight="1"/>
    <row r="44" s="363" customFormat="1" ht="16.5" customHeight="1"/>
    <row r="45" s="363" customFormat="1" ht="16.5" customHeight="1"/>
    <row r="46" s="363" customFormat="1" ht="16.5" customHeight="1"/>
    <row r="47" s="363" customFormat="1" ht="16.5" customHeight="1"/>
    <row r="48" s="363" customFormat="1"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08" t="s">
        <v>99</v>
      </c>
    </row>
    <row r="54" spans="2:8" ht="29.25" customHeight="1">
      <c r="B54" s="979" t="s">
        <v>8</v>
      </c>
      <c r="C54" s="985"/>
      <c r="D54" s="985"/>
      <c r="E54" s="994" t="s">
        <v>16</v>
      </c>
      <c r="F54" s="1001" t="s">
        <v>538</v>
      </c>
      <c r="G54" s="1001" t="s">
        <v>257</v>
      </c>
      <c r="H54" s="1009" t="s">
        <v>539</v>
      </c>
    </row>
    <row r="55" spans="2:8" ht="52.5" customHeight="1">
      <c r="B55" s="980"/>
      <c r="C55" s="986" t="s">
        <v>107</v>
      </c>
      <c r="D55" s="986"/>
      <c r="E55" s="995"/>
      <c r="F55" s="1002">
        <v>958</v>
      </c>
      <c r="G55" s="1002">
        <v>958</v>
      </c>
      <c r="H55" s="1010">
        <v>958</v>
      </c>
    </row>
    <row r="56" spans="2:8" ht="52.5" customHeight="1">
      <c r="B56" s="981"/>
      <c r="C56" s="987" t="s">
        <v>110</v>
      </c>
      <c r="D56" s="987"/>
      <c r="E56" s="996"/>
      <c r="F56" s="1003">
        <v>568</v>
      </c>
      <c r="G56" s="1003">
        <v>569</v>
      </c>
      <c r="H56" s="1011">
        <v>628</v>
      </c>
    </row>
    <row r="57" spans="2:8" ht="53.25" customHeight="1">
      <c r="B57" s="981"/>
      <c r="C57" s="988" t="s">
        <v>72</v>
      </c>
      <c r="D57" s="988"/>
      <c r="E57" s="997"/>
      <c r="F57" s="1004">
        <v>1031</v>
      </c>
      <c r="G57" s="1004">
        <v>1098</v>
      </c>
      <c r="H57" s="1012">
        <v>1196</v>
      </c>
    </row>
    <row r="58" spans="2:8" ht="45.75" customHeight="1">
      <c r="B58" s="982"/>
      <c r="C58" s="989" t="s">
        <v>394</v>
      </c>
      <c r="D58" s="992"/>
      <c r="E58" s="998"/>
      <c r="F58" s="1005">
        <v>754</v>
      </c>
      <c r="G58" s="1005">
        <v>736</v>
      </c>
      <c r="H58" s="1013">
        <v>780</v>
      </c>
    </row>
    <row r="59" spans="2:8" ht="45.75" customHeight="1">
      <c r="B59" s="982"/>
      <c r="C59" s="989" t="s">
        <v>552</v>
      </c>
      <c r="D59" s="992"/>
      <c r="E59" s="998"/>
      <c r="F59" s="1005">
        <v>75</v>
      </c>
      <c r="G59" s="1005">
        <v>186</v>
      </c>
      <c r="H59" s="1013">
        <v>211</v>
      </c>
    </row>
    <row r="60" spans="2:8" ht="45.75" customHeight="1">
      <c r="B60" s="982"/>
      <c r="C60" s="989" t="s">
        <v>554</v>
      </c>
      <c r="D60" s="992"/>
      <c r="E60" s="998"/>
      <c r="F60" s="1005">
        <v>94</v>
      </c>
      <c r="G60" s="1005">
        <v>66</v>
      </c>
      <c r="H60" s="1013">
        <v>68</v>
      </c>
    </row>
    <row r="61" spans="2:8" ht="45.75" customHeight="1">
      <c r="B61" s="982"/>
      <c r="C61" s="989" t="s">
        <v>553</v>
      </c>
      <c r="D61" s="992"/>
      <c r="E61" s="998"/>
      <c r="F61" s="1005">
        <v>55</v>
      </c>
      <c r="G61" s="1005">
        <v>55</v>
      </c>
      <c r="H61" s="1013">
        <v>55</v>
      </c>
    </row>
    <row r="62" spans="2:8" ht="45.75" customHeight="1">
      <c r="B62" s="983"/>
      <c r="C62" s="990" t="s">
        <v>555</v>
      </c>
      <c r="D62" s="993"/>
      <c r="E62" s="999"/>
      <c r="F62" s="1006">
        <v>7</v>
      </c>
      <c r="G62" s="1006">
        <v>14</v>
      </c>
      <c r="H62" s="1014">
        <v>26</v>
      </c>
    </row>
    <row r="63" spans="2:8" ht="52.5" customHeight="1">
      <c r="B63" s="984"/>
      <c r="C63" s="991" t="s">
        <v>112</v>
      </c>
      <c r="D63" s="991"/>
      <c r="E63" s="1000"/>
      <c r="F63" s="1007">
        <v>2556</v>
      </c>
      <c r="G63" s="1007">
        <v>2624</v>
      </c>
      <c r="H63" s="1015">
        <v>2782</v>
      </c>
    </row>
    <row r="64" spans="2:8" ht="13.2"/>
  </sheetData>
  <sheetProtection algorithmName="SHA-512" hashValue="/E7ivurdgTZahPg1DT7NX/ZtYrosdnqckNEJe/p9VYucvQ45VA2OV4o42MNTS9P9e/An8UnDSghczqSjN+JU+A==" saltValue="cftWsSxzpoDEwbwb7iUFY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8" scale="62"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09375" defaultRowHeight="13.2"/>
  <cols>
    <col min="1" max="1" width="45.88671875" style="1016" customWidth="1"/>
    <col min="2" max="8" width="13.33203125" style="1016" customWidth="1"/>
    <col min="9" max="16384" width="11.109375" style="1016"/>
  </cols>
  <sheetData>
    <row r="1" spans="1:8">
      <c r="A1" s="750"/>
      <c r="B1" s="762"/>
      <c r="C1" s="766"/>
      <c r="D1" s="779"/>
      <c r="E1" s="791"/>
      <c r="F1" s="791"/>
      <c r="G1" s="791"/>
      <c r="H1" s="825"/>
    </row>
    <row r="2" spans="1:8">
      <c r="A2" s="751"/>
      <c r="B2" s="763"/>
      <c r="C2" s="1023"/>
      <c r="D2" s="780" t="s">
        <v>85</v>
      </c>
      <c r="E2" s="792"/>
      <c r="F2" s="1031" t="s">
        <v>535</v>
      </c>
      <c r="G2" s="816"/>
      <c r="H2" s="826"/>
    </row>
    <row r="3" spans="1:8">
      <c r="A3" s="780" t="s">
        <v>494</v>
      </c>
      <c r="B3" s="765"/>
      <c r="C3" s="1024"/>
      <c r="D3" s="1027">
        <v>146400</v>
      </c>
      <c r="E3" s="1029"/>
      <c r="F3" s="1032">
        <v>117234</v>
      </c>
      <c r="G3" s="1034"/>
      <c r="H3" s="1037"/>
    </row>
    <row r="4" spans="1:8">
      <c r="A4" s="752"/>
      <c r="B4" s="764"/>
      <c r="C4" s="1025"/>
      <c r="D4" s="1028">
        <v>71646</v>
      </c>
      <c r="E4" s="1030"/>
      <c r="F4" s="1033">
        <v>59796</v>
      </c>
      <c r="G4" s="1035"/>
      <c r="H4" s="1038"/>
    </row>
    <row r="5" spans="1:8">
      <c r="A5" s="780" t="s">
        <v>533</v>
      </c>
      <c r="B5" s="765"/>
      <c r="C5" s="1024"/>
      <c r="D5" s="1027">
        <v>119815</v>
      </c>
      <c r="E5" s="1029"/>
      <c r="F5" s="1032">
        <v>97758</v>
      </c>
      <c r="G5" s="1034"/>
      <c r="H5" s="1037"/>
    </row>
    <row r="6" spans="1:8">
      <c r="A6" s="752"/>
      <c r="B6" s="764"/>
      <c r="C6" s="1025"/>
      <c r="D6" s="1028">
        <v>59529</v>
      </c>
      <c r="E6" s="1030"/>
      <c r="F6" s="1033">
        <v>45946</v>
      </c>
      <c r="G6" s="1035"/>
      <c r="H6" s="1038"/>
    </row>
    <row r="7" spans="1:8">
      <c r="A7" s="780" t="s">
        <v>136</v>
      </c>
      <c r="B7" s="765"/>
      <c r="C7" s="1024"/>
      <c r="D7" s="1027">
        <v>228387</v>
      </c>
      <c r="E7" s="1029"/>
      <c r="F7" s="1032">
        <v>91338</v>
      </c>
      <c r="G7" s="1034"/>
      <c r="H7" s="1037"/>
    </row>
    <row r="8" spans="1:8">
      <c r="A8" s="752"/>
      <c r="B8" s="764"/>
      <c r="C8" s="1025"/>
      <c r="D8" s="1028">
        <v>190217</v>
      </c>
      <c r="E8" s="1030"/>
      <c r="F8" s="1033">
        <v>43989</v>
      </c>
      <c r="G8" s="1035"/>
      <c r="H8" s="1038"/>
    </row>
    <row r="9" spans="1:8">
      <c r="A9" s="780" t="s">
        <v>475</v>
      </c>
      <c r="B9" s="765"/>
      <c r="C9" s="1024"/>
      <c r="D9" s="1027">
        <v>49058</v>
      </c>
      <c r="E9" s="1029"/>
      <c r="F9" s="1032">
        <v>103975</v>
      </c>
      <c r="G9" s="1034"/>
      <c r="H9" s="1037"/>
    </row>
    <row r="10" spans="1:8">
      <c r="A10" s="752"/>
      <c r="B10" s="764"/>
      <c r="C10" s="1025"/>
      <c r="D10" s="1028">
        <v>34582</v>
      </c>
      <c r="E10" s="1030"/>
      <c r="F10" s="1033">
        <v>52698</v>
      </c>
      <c r="G10" s="1035"/>
      <c r="H10" s="1038"/>
    </row>
    <row r="11" spans="1:8">
      <c r="A11" s="780" t="s">
        <v>534</v>
      </c>
      <c r="B11" s="765"/>
      <c r="C11" s="1024"/>
      <c r="D11" s="1027">
        <v>58527</v>
      </c>
      <c r="E11" s="1029"/>
      <c r="F11" s="1032">
        <v>112678</v>
      </c>
      <c r="G11" s="1034"/>
      <c r="H11" s="1037"/>
    </row>
    <row r="12" spans="1:8">
      <c r="A12" s="752"/>
      <c r="B12" s="764"/>
      <c r="C12" s="1026"/>
      <c r="D12" s="1028">
        <v>41876</v>
      </c>
      <c r="E12" s="1030"/>
      <c r="F12" s="1033">
        <v>55165</v>
      </c>
      <c r="G12" s="1035"/>
      <c r="H12" s="1038"/>
    </row>
    <row r="13" spans="1:8">
      <c r="A13" s="780"/>
      <c r="B13" s="765"/>
      <c r="C13" s="1024"/>
      <c r="D13" s="1027">
        <v>120437</v>
      </c>
      <c r="E13" s="1029"/>
      <c r="F13" s="1032">
        <v>104597</v>
      </c>
      <c r="G13" s="1036"/>
      <c r="H13" s="1037"/>
    </row>
    <row r="14" spans="1:8">
      <c r="A14" s="752"/>
      <c r="B14" s="764"/>
      <c r="C14" s="1025"/>
      <c r="D14" s="1028">
        <v>79570</v>
      </c>
      <c r="E14" s="1030"/>
      <c r="F14" s="1033">
        <v>51519</v>
      </c>
      <c r="G14" s="1035"/>
      <c r="H14" s="1038"/>
    </row>
    <row r="17" spans="1:11">
      <c r="A17" s="1016" t="s">
        <v>20</v>
      </c>
    </row>
    <row r="18" spans="1:11">
      <c r="A18" s="1017"/>
      <c r="B18" s="1017" t="str">
        <f>実質収支比率等に係る経年分析!F$46</f>
        <v>R02</v>
      </c>
      <c r="C18" s="1017" t="str">
        <f>実質収支比率等に係る経年分析!G$46</f>
        <v>R03</v>
      </c>
      <c r="D18" s="1017" t="str">
        <f>実質収支比率等に係る経年分析!H$46</f>
        <v>R04</v>
      </c>
      <c r="E18" s="1017" t="str">
        <f>実質収支比率等に係る経年分析!I$46</f>
        <v>R05</v>
      </c>
      <c r="F18" s="1017" t="str">
        <f>実質収支比率等に係る経年分析!J$46</f>
        <v>R06</v>
      </c>
    </row>
    <row r="19" spans="1:11">
      <c r="A19" s="1017" t="s">
        <v>92</v>
      </c>
      <c r="B19" s="1017">
        <f>ROUND(VALUE(SUBSTITUTE(実質収支比率等に係る経年分析!F$48,"▲","-")),2)</f>
        <v>6.25</v>
      </c>
      <c r="C19" s="1017">
        <f>ROUND(VALUE(SUBSTITUTE(実質収支比率等に係る経年分析!G$48,"▲","-")),2)</f>
        <v>7.75</v>
      </c>
      <c r="D19" s="1017">
        <f>ROUND(VALUE(SUBSTITUTE(実質収支比率等に係る経年分析!H$48,"▲","-")),2)</f>
        <v>5.54</v>
      </c>
      <c r="E19" s="1017">
        <f>ROUND(VALUE(SUBSTITUTE(実質収支比率等に係る経年分析!I$48,"▲","-")),2)</f>
        <v>5.4</v>
      </c>
      <c r="F19" s="1017">
        <f>ROUND(VALUE(SUBSTITUTE(実質収支比率等に係る経年分析!J$48,"▲","-")),2)</f>
        <v>3.94</v>
      </c>
    </row>
    <row r="20" spans="1:11">
      <c r="A20" s="1017" t="s">
        <v>34</v>
      </c>
      <c r="B20" s="1017">
        <f>ROUND(VALUE(SUBSTITUTE(実質収支比率等に係る経年分析!F$47,"▲","-")),2)</f>
        <v>19.47</v>
      </c>
      <c r="C20" s="1017">
        <f>ROUND(VALUE(SUBSTITUTE(実質収支比率等に係る経年分析!G$47,"▲","-")),2)</f>
        <v>18.48</v>
      </c>
      <c r="D20" s="1017">
        <f>ROUND(VALUE(SUBSTITUTE(実質収支比率等に係る経年分析!H$47,"▲","-")),2)</f>
        <v>19.03</v>
      </c>
      <c r="E20" s="1017">
        <f>ROUND(VALUE(SUBSTITUTE(実質収支比率等に係る経年分析!I$47,"▲","-")),2)</f>
        <v>18.86</v>
      </c>
      <c r="F20" s="1017">
        <f>ROUND(VALUE(SUBSTITUTE(実質収支比率等に係る経年分析!J$47,"▲","-")),2)</f>
        <v>18.45</v>
      </c>
    </row>
    <row r="21" spans="1:11">
      <c r="A21" s="1017" t="s">
        <v>116</v>
      </c>
      <c r="B21" s="1017">
        <f>IF(ISNUMBER(VALUE(SUBSTITUTE(実質収支比率等に係る経年分析!F$49,"▲","-"))),ROUND(VALUE(SUBSTITUTE(実質収支比率等に係る経年分析!F$49,"▲","-")),2),NA())</f>
        <v>3.07</v>
      </c>
      <c r="C21" s="1017">
        <f>IF(ISNUMBER(VALUE(SUBSTITUTE(実質収支比率等に係る経年分析!G$49,"▲","-"))),ROUND(VALUE(SUBSTITUTE(実質収支比率等に係る経年分析!G$49,"▲","-")),2),NA())</f>
        <v>3.04</v>
      </c>
      <c r="D21" s="1017">
        <f>IF(ISNUMBER(VALUE(SUBSTITUTE(実質収支比率等に係る経年分析!H$49,"▲","-"))),ROUND(VALUE(SUBSTITUTE(実質収支比率等に係る経年分析!H$49,"▲","-")),2),NA())</f>
        <v>-1.98</v>
      </c>
      <c r="E21" s="1017">
        <f>IF(ISNUMBER(VALUE(SUBSTITUTE(実質収支比率等に係る経年分析!I$49,"▲","-"))),ROUND(VALUE(SUBSTITUTE(実質収支比率等に係る経年分析!I$49,"▲","-")),2),NA())</f>
        <v>-9.e-002</v>
      </c>
      <c r="F21" s="1017">
        <f>IF(ISNUMBER(VALUE(SUBSTITUTE(実質収支比率等に係る経年分析!J$49,"▲","-"))),ROUND(VALUE(SUBSTITUTE(実質収支比率等に係る経年分析!J$49,"▲","-")),2),NA())</f>
        <v>-1.33</v>
      </c>
    </row>
    <row r="24" spans="1:11">
      <c r="A24" s="1016" t="s">
        <v>105</v>
      </c>
    </row>
    <row r="25" spans="1:11">
      <c r="A25" s="1018"/>
      <c r="B25" s="1018" t="str">
        <f>'連結実質赤字比率に係る赤字・黒字の構成分析'!F$33</f>
        <v>R02</v>
      </c>
      <c r="C25" s="1018"/>
      <c r="D25" s="1018" t="str">
        <f>'連結実質赤字比率に係る赤字・黒字の構成分析'!G$33</f>
        <v>R03</v>
      </c>
      <c r="E25" s="1018"/>
      <c r="F25" s="1018" t="str">
        <f>'連結実質赤字比率に係る赤字・黒字の構成分析'!H$33</f>
        <v>R04</v>
      </c>
      <c r="G25" s="1018"/>
      <c r="H25" s="1018" t="str">
        <f>'連結実質赤字比率に係る赤字・黒字の構成分析'!I$33</f>
        <v>R05</v>
      </c>
      <c r="I25" s="1018"/>
      <c r="J25" s="1018" t="str">
        <f>'連結実質赤字比率に係る赤字・黒字の構成分析'!J$33</f>
        <v>R06</v>
      </c>
      <c r="K25" s="1018"/>
    </row>
    <row r="26" spans="1:11">
      <c r="A26" s="1018"/>
      <c r="B26" s="1018" t="s">
        <v>117</v>
      </c>
      <c r="C26" s="1018" t="s">
        <v>70</v>
      </c>
      <c r="D26" s="1018" t="s">
        <v>117</v>
      </c>
      <c r="E26" s="1018" t="s">
        <v>70</v>
      </c>
      <c r="F26" s="1018" t="s">
        <v>117</v>
      </c>
      <c r="G26" s="1018" t="s">
        <v>70</v>
      </c>
      <c r="H26" s="1018" t="s">
        <v>117</v>
      </c>
      <c r="I26" s="1018" t="s">
        <v>70</v>
      </c>
      <c r="J26" s="1018" t="s">
        <v>117</v>
      </c>
      <c r="K26" s="1018" t="s">
        <v>70</v>
      </c>
    </row>
    <row r="27" spans="1:11">
      <c r="A27" s="1018" t="str">
        <f>IF('連結実質赤字比率に係る赤字・黒字の構成分析'!C$43="",NA(),'連結実質赤字比率に係る赤字・黒字の構成分析'!C$43)</f>
        <v>その他会計（黒字）</v>
      </c>
      <c r="B27" s="1018" t="e">
        <f>IF(ROUND(VALUE(SUBSTITUTE('連結実質赤字比率に係る赤字・黒字の構成分析'!F$43,"▲","-")),2)&lt;0,ABS(ROUND(VALUE(SUBSTITUTE('連結実質赤字比率に係る赤字・黒字の構成分析'!F$43,"▲","-")),2)),NA())</f>
        <v>#N/A</v>
      </c>
      <c r="C27" s="1018">
        <f>IF(ROUND(VALUE(SUBSTITUTE('連結実質赤字比率に係る赤字・黒字の構成分析'!F$43,"▲","-")),2)&gt;=0,ABS(ROUND(VALUE(SUBSTITUTE('連結実質赤字比率に係る赤字・黒字の構成分析'!F$43,"▲","-")),2)),NA())</f>
        <v>0.86</v>
      </c>
      <c r="D27" s="1018" t="e">
        <f>IF(ROUND(VALUE(SUBSTITUTE('連結実質赤字比率に係る赤字・黒字の構成分析'!G$43,"▲","-")),2)&lt;0,ABS(ROUND(VALUE(SUBSTITUTE('連結実質赤字比率に係る赤字・黒字の構成分析'!G$43,"▲","-")),2)),NA())</f>
        <v>#N/A</v>
      </c>
      <c r="E27" s="1018">
        <f>IF(ROUND(VALUE(SUBSTITUTE('連結実質赤字比率に係る赤字・黒字の構成分析'!G$43,"▲","-")),2)&gt;=0,ABS(ROUND(VALUE(SUBSTITUTE('連結実質赤字比率に係る赤字・黒字の構成分析'!G$43,"▲","-")),2)),NA())</f>
        <v>0.64</v>
      </c>
      <c r="F27" s="1018" t="e">
        <f>IF(ROUND(VALUE(SUBSTITUTE('連結実質赤字比率に係る赤字・黒字の構成分析'!H$43,"▲","-")),2)&lt;0,ABS(ROUND(VALUE(SUBSTITUTE('連結実質赤字比率に係る赤字・黒字の構成分析'!H$43,"▲","-")),2)),NA())</f>
        <v>#N/A</v>
      </c>
      <c r="G27" s="1018">
        <f>IF(ROUND(VALUE(SUBSTITUTE('連結実質赤字比率に係る赤字・黒字の構成分析'!H$43,"▲","-")),2)&gt;=0,ABS(ROUND(VALUE(SUBSTITUTE('連結実質赤字比率に係る赤字・黒字の構成分析'!H$43,"▲","-")),2)),NA())</f>
        <v>0.91</v>
      </c>
      <c r="H27" s="1018" t="e">
        <f>IF(ROUND(VALUE(SUBSTITUTE('連結実質赤字比率に係る赤字・黒字の構成分析'!I$43,"▲","-")),2)&lt;0,ABS(ROUND(VALUE(SUBSTITUTE('連結実質赤字比率に係る赤字・黒字の構成分析'!I$43,"▲","-")),2)),NA())</f>
        <v>#N/A</v>
      </c>
      <c r="I27" s="1018">
        <f>IF(ROUND(VALUE(SUBSTITUTE('連結実質赤字比率に係る赤字・黒字の構成分析'!I$43,"▲","-")),2)&gt;=0,ABS(ROUND(VALUE(SUBSTITUTE('連結実質赤字比率に係る赤字・黒字の構成分析'!I$43,"▲","-")),2)),NA())</f>
        <v>1.49</v>
      </c>
      <c r="J27" s="1018" t="e">
        <f>IF(ROUND(VALUE(SUBSTITUTE('連結実質赤字比率に係る赤字・黒字の構成分析'!J$43,"▲","-")),2)&lt;0,ABS(ROUND(VALUE(SUBSTITUTE('連結実質赤字比率に係る赤字・黒字の構成分析'!J$43,"▲","-")),2)),NA())</f>
        <v>#N/A</v>
      </c>
      <c r="K27" s="1018">
        <f>IF(ROUND(VALUE(SUBSTITUTE('連結実質赤字比率に係る赤字・黒字の構成分析'!J$43,"▲","-")),2)&gt;=0,ABS(ROUND(VALUE(SUBSTITUTE('連結実質赤字比率に係る赤字・黒字の構成分析'!J$43,"▲","-")),2)),NA())</f>
        <v>9.e-002</v>
      </c>
    </row>
    <row r="28" spans="1:11">
      <c r="A28" s="1018" t="str">
        <f>IF('連結実質赤字比率に係る赤字・黒字の構成分析'!C$42="",NA(),'連結実質赤字比率に係る赤字・黒字の構成分析'!C$42)</f>
        <v>その他会計（赤字）</v>
      </c>
      <c r="B28" s="1018" t="e">
        <f>IF(ROUND(VALUE(SUBSTITUTE('連結実質赤字比率に係る赤字・黒字の構成分析'!F$42,"▲","-")),2)&lt;0,ABS(ROUND(VALUE(SUBSTITUTE('連結実質赤字比率に係る赤字・黒字の構成分析'!F$42,"▲","-")),2)),NA())</f>
        <v>#VALUE!</v>
      </c>
      <c r="C28" s="1018" t="e">
        <f>IF(ROUND(VALUE(SUBSTITUTE('連結実質赤字比率に係る赤字・黒字の構成分析'!F$42,"▲","-")),2)&gt;=0,ABS(ROUND(VALUE(SUBSTITUTE('連結実質赤字比率に係る赤字・黒字の構成分析'!F$42,"▲","-")),2)),NA())</f>
        <v>#VALUE!</v>
      </c>
      <c r="D28" s="1018" t="e">
        <f>IF(ROUND(VALUE(SUBSTITUTE('連結実質赤字比率に係る赤字・黒字の構成分析'!G$42,"▲","-")),2)&lt;0,ABS(ROUND(VALUE(SUBSTITUTE('連結実質赤字比率に係る赤字・黒字の構成分析'!G$42,"▲","-")),2)),NA())</f>
        <v>#VALUE!</v>
      </c>
      <c r="E28" s="1018" t="e">
        <f>IF(ROUND(VALUE(SUBSTITUTE('連結実質赤字比率に係る赤字・黒字の構成分析'!G$42,"▲","-")),2)&gt;=0,ABS(ROUND(VALUE(SUBSTITUTE('連結実質赤字比率に係る赤字・黒字の構成分析'!G$42,"▲","-")),2)),NA())</f>
        <v>#VALUE!</v>
      </c>
      <c r="F28" s="1018" t="e">
        <f>IF(ROUND(VALUE(SUBSTITUTE('連結実質赤字比率に係る赤字・黒字の構成分析'!H$42,"▲","-")),2)&lt;0,ABS(ROUND(VALUE(SUBSTITUTE('連結実質赤字比率に係る赤字・黒字の構成分析'!H$42,"▲","-")),2)),NA())</f>
        <v>#VALUE!</v>
      </c>
      <c r="G28" s="1018" t="e">
        <f>IF(ROUND(VALUE(SUBSTITUTE('連結実質赤字比率に係る赤字・黒字の構成分析'!H$42,"▲","-")),2)&gt;=0,ABS(ROUND(VALUE(SUBSTITUTE('連結実質赤字比率に係る赤字・黒字の構成分析'!H$42,"▲","-")),2)),NA())</f>
        <v>#VALUE!</v>
      </c>
      <c r="H28" s="1018" t="e">
        <f>IF(ROUND(VALUE(SUBSTITUTE('連結実質赤字比率に係る赤字・黒字の構成分析'!I$42,"▲","-")),2)&lt;0,ABS(ROUND(VALUE(SUBSTITUTE('連結実質赤字比率に係る赤字・黒字の構成分析'!I$42,"▲","-")),2)),NA())</f>
        <v>#VALUE!</v>
      </c>
      <c r="I28" s="1018" t="e">
        <f>IF(ROUND(VALUE(SUBSTITUTE('連結実質赤字比率に係る赤字・黒字の構成分析'!I$42,"▲","-")),2)&gt;=0,ABS(ROUND(VALUE(SUBSTITUTE('連結実質赤字比率に係る赤字・黒字の構成分析'!I$42,"▲","-")),2)),NA())</f>
        <v>#VALUE!</v>
      </c>
      <c r="J28" s="1018" t="e">
        <f>IF(ROUND(VALUE(SUBSTITUTE('連結実質赤字比率に係る赤字・黒字の構成分析'!J$42,"▲","-")),2)&lt;0,ABS(ROUND(VALUE(SUBSTITUTE('連結実質赤字比率に係る赤字・黒字の構成分析'!J$42,"▲","-")),2)),NA())</f>
        <v>#VALUE!</v>
      </c>
      <c r="K28" s="1018" t="e">
        <f>IF(ROUND(VALUE(SUBSTITUTE('連結実質赤字比率に係る赤字・黒字の構成分析'!J$42,"▲","-")),2)&gt;=0,ABS(ROUND(VALUE(SUBSTITUTE('連結実質赤字比率に係る赤字・黒字の構成分析'!J$42,"▲","-")),2)),NA())</f>
        <v>#VALUE!</v>
      </c>
    </row>
    <row r="29" spans="1:11">
      <c r="A29" s="1018" t="str">
        <f>IF('連結実質赤字比率に係る赤字・黒字の構成分析'!C$41="",NA(),'連結実質赤字比率に係る赤字・黒字の構成分析'!C$41)</f>
        <v>介護サービス事業特別会計</v>
      </c>
      <c r="B29" s="1018" t="e">
        <f>IF(ROUND(VALUE(SUBSTITUTE('連結実質赤字比率に係る赤字・黒字の構成分析'!F$41,"▲","-")),2)&lt;0,ABS(ROUND(VALUE(SUBSTITUTE('連結実質赤字比率に係る赤字・黒字の構成分析'!F$41,"▲","-")),2)),NA())</f>
        <v>#N/A</v>
      </c>
      <c r="C29" s="1018">
        <f>IF(ROUND(VALUE(SUBSTITUTE('連結実質赤字比率に係る赤字・黒字の構成分析'!F$41,"▲","-")),2)&gt;=0,ABS(ROUND(VALUE(SUBSTITUTE('連結実質赤字比率に係る赤字・黒字の構成分析'!F$41,"▲","-")),2)),NA())</f>
        <v>0.24</v>
      </c>
      <c r="D29" s="1018" t="e">
        <f>IF(ROUND(VALUE(SUBSTITUTE('連結実質赤字比率に係る赤字・黒字の構成分析'!G$41,"▲","-")),2)&lt;0,ABS(ROUND(VALUE(SUBSTITUTE('連結実質赤字比率に係る赤字・黒字の構成分析'!G$41,"▲","-")),2)),NA())</f>
        <v>#N/A</v>
      </c>
      <c r="E29" s="1018">
        <f>IF(ROUND(VALUE(SUBSTITUTE('連結実質赤字比率に係る赤字・黒字の構成分析'!G$41,"▲","-")),2)&gt;=0,ABS(ROUND(VALUE(SUBSTITUTE('連結実質赤字比率に係る赤字・黒字の構成分析'!G$41,"▲","-")),2)),NA())</f>
        <v>0.16</v>
      </c>
      <c r="F29" s="1018" t="e">
        <f>IF(ROUND(VALUE(SUBSTITUTE('連結実質赤字比率に係る赤字・黒字の構成分析'!H$41,"▲","-")),2)&lt;0,ABS(ROUND(VALUE(SUBSTITUTE('連結実質赤字比率に係る赤字・黒字の構成分析'!H$41,"▲","-")),2)),NA())</f>
        <v>#N/A</v>
      </c>
      <c r="G29" s="1018">
        <f>IF(ROUND(VALUE(SUBSTITUTE('連結実質赤字比率に係る赤字・黒字の構成分析'!H$41,"▲","-")),2)&gt;=0,ABS(ROUND(VALUE(SUBSTITUTE('連結実質赤字比率に係る赤字・黒字の構成分析'!H$41,"▲","-")),2)),NA())</f>
        <v>5.e-002</v>
      </c>
      <c r="H29" s="1018" t="e">
        <f>IF(ROUND(VALUE(SUBSTITUTE('連結実質赤字比率に係る赤字・黒字の構成分析'!I$41,"▲","-")),2)&lt;0,ABS(ROUND(VALUE(SUBSTITUTE('連結実質赤字比率に係る赤字・黒字の構成分析'!I$41,"▲","-")),2)),NA())</f>
        <v>#N/A</v>
      </c>
      <c r="I29" s="1018">
        <f>IF(ROUND(VALUE(SUBSTITUTE('連結実質赤字比率に係る赤字・黒字の構成分析'!I$41,"▲","-")),2)&gt;=0,ABS(ROUND(VALUE(SUBSTITUTE('連結実質赤字比率に係る赤字・黒字の構成分析'!I$41,"▲","-")),2)),NA())</f>
        <v>0.16</v>
      </c>
      <c r="J29" s="1018" t="e">
        <f>IF(ROUND(VALUE(SUBSTITUTE('連結実質赤字比率に係る赤字・黒字の構成分析'!J$41,"▲","-")),2)&lt;0,ABS(ROUND(VALUE(SUBSTITUTE('連結実質赤字比率に係る赤字・黒字の構成分析'!J$41,"▲","-")),2)),NA())</f>
        <v>#N/A</v>
      </c>
      <c r="K29" s="1018">
        <f>IF(ROUND(VALUE(SUBSTITUTE('連結実質赤字比率に係る赤字・黒字の構成分析'!J$41,"▲","-")),2)&gt;=0,ABS(ROUND(VALUE(SUBSTITUTE('連結実質赤字比率に係る赤字・黒字の構成分析'!J$41,"▲","-")),2)),NA())</f>
        <v>0.1</v>
      </c>
    </row>
    <row r="30" spans="1:11">
      <c r="A30" s="1018" t="str">
        <f>IF('連結実質赤字比率に係る赤字・黒字の構成分析'!C$40="",NA(),'連結実質赤字比率に係る赤字・黒字の構成分析'!C$40)</f>
        <v>簡易水道事業会計</v>
      </c>
      <c r="B30" s="1018" t="e">
        <f>IF(ROUND(VALUE(SUBSTITUTE('連結実質赤字比率に係る赤字・黒字の構成分析'!F$40,"▲","-")),2)&lt;0,ABS(ROUND(VALUE(SUBSTITUTE('連結実質赤字比率に係る赤字・黒字の構成分析'!F$40,"▲","-")),2)),NA())</f>
        <v>#VALUE!</v>
      </c>
      <c r="C30" s="1018" t="e">
        <f>IF(ROUND(VALUE(SUBSTITUTE('連結実質赤字比率に係る赤字・黒字の構成分析'!F$40,"▲","-")),2)&gt;=0,ABS(ROUND(VALUE(SUBSTITUTE('連結実質赤字比率に係る赤字・黒字の構成分析'!F$40,"▲","-")),2)),NA())</f>
        <v>#VALUE!</v>
      </c>
      <c r="D30" s="1018" t="e">
        <f>IF(ROUND(VALUE(SUBSTITUTE('連結実質赤字比率に係る赤字・黒字の構成分析'!G$40,"▲","-")),2)&lt;0,ABS(ROUND(VALUE(SUBSTITUTE('連結実質赤字比率に係る赤字・黒字の構成分析'!G$40,"▲","-")),2)),NA())</f>
        <v>#VALUE!</v>
      </c>
      <c r="E30" s="1018" t="e">
        <f>IF(ROUND(VALUE(SUBSTITUTE('連結実質赤字比率に係る赤字・黒字の構成分析'!G$40,"▲","-")),2)&gt;=0,ABS(ROUND(VALUE(SUBSTITUTE('連結実質赤字比率に係る赤字・黒字の構成分析'!G$40,"▲","-")),2)),NA())</f>
        <v>#VALUE!</v>
      </c>
      <c r="F30" s="1018" t="e">
        <f>IF(ROUND(VALUE(SUBSTITUTE('連結実質赤字比率に係る赤字・黒字の構成分析'!H$40,"▲","-")),2)&lt;0,ABS(ROUND(VALUE(SUBSTITUTE('連結実質赤字比率に係る赤字・黒字の構成分析'!H$40,"▲","-")),2)),NA())</f>
        <v>#VALUE!</v>
      </c>
      <c r="G30" s="1018" t="e">
        <f>IF(ROUND(VALUE(SUBSTITUTE('連結実質赤字比率に係る赤字・黒字の構成分析'!H$40,"▲","-")),2)&gt;=0,ABS(ROUND(VALUE(SUBSTITUTE('連結実質赤字比率に係る赤字・黒字の構成分析'!H$40,"▲","-")),2)),NA())</f>
        <v>#VALUE!</v>
      </c>
      <c r="H30" s="1018" t="e">
        <f>IF(ROUND(VALUE(SUBSTITUTE('連結実質赤字比率に係る赤字・黒字の構成分析'!I$40,"▲","-")),2)&lt;0,ABS(ROUND(VALUE(SUBSTITUTE('連結実質赤字比率に係る赤字・黒字の構成分析'!I$40,"▲","-")),2)),NA())</f>
        <v>#VALUE!</v>
      </c>
      <c r="I30" s="1018" t="e">
        <f>IF(ROUND(VALUE(SUBSTITUTE('連結実質赤字比率に係る赤字・黒字の構成分析'!I$40,"▲","-")),2)&gt;=0,ABS(ROUND(VALUE(SUBSTITUTE('連結実質赤字比率に係る赤字・黒字の構成分析'!I$40,"▲","-")),2)),NA())</f>
        <v>#VALUE!</v>
      </c>
      <c r="J30" s="1018" t="e">
        <f>IF(ROUND(VALUE(SUBSTITUTE('連結実質赤字比率に係る赤字・黒字の構成分析'!J$40,"▲","-")),2)&lt;0,ABS(ROUND(VALUE(SUBSTITUTE('連結実質赤字比率に係る赤字・黒字の構成分析'!J$40,"▲","-")),2)),NA())</f>
        <v>#N/A</v>
      </c>
      <c r="K30" s="1018">
        <f>IF(ROUND(VALUE(SUBSTITUTE('連結実質赤字比率に係る赤字・黒字の構成分析'!J$40,"▲","-")),2)&gt;=0,ABS(ROUND(VALUE(SUBSTITUTE('連結実質赤字比率に係る赤字・黒字の構成分析'!J$40,"▲","-")),2)),NA())</f>
        <v>0.14000000000000001</v>
      </c>
    </row>
    <row r="31" spans="1:11">
      <c r="A31" s="1018" t="str">
        <f>IF('連結実質赤字比率に係る赤字・黒字の構成分析'!C$39="",NA(),'連結実質赤字比率に係る赤字・黒字の構成分析'!C$39)</f>
        <v>後期高齢者医療特別会計</v>
      </c>
      <c r="B31" s="1018" t="e">
        <f>IF(ROUND(VALUE(SUBSTITUTE('連結実質赤字比率に係る赤字・黒字の構成分析'!F$39,"▲","-")),2)&lt;0,ABS(ROUND(VALUE(SUBSTITUTE('連結実質赤字比率に係る赤字・黒字の構成分析'!F$39,"▲","-")),2)),NA())</f>
        <v>#N/A</v>
      </c>
      <c r="C31" s="1018">
        <f>IF(ROUND(VALUE(SUBSTITUTE('連結実質赤字比率に係る赤字・黒字の構成分析'!F$39,"▲","-")),2)&gt;=0,ABS(ROUND(VALUE(SUBSTITUTE('連結実質赤字比率に係る赤字・黒字の構成分析'!F$39,"▲","-")),2)),NA())</f>
        <v>9.e-002</v>
      </c>
      <c r="D31" s="1018" t="e">
        <f>IF(ROUND(VALUE(SUBSTITUTE('連結実質赤字比率に係る赤字・黒字の構成分析'!G$39,"▲","-")),2)&lt;0,ABS(ROUND(VALUE(SUBSTITUTE('連結実質赤字比率に係る赤字・黒字の構成分析'!G$39,"▲","-")),2)),NA())</f>
        <v>#N/A</v>
      </c>
      <c r="E31" s="1018">
        <f>IF(ROUND(VALUE(SUBSTITUTE('連結実質赤字比率に係る赤字・黒字の構成分析'!G$39,"▲","-")),2)&gt;=0,ABS(ROUND(VALUE(SUBSTITUTE('連結実質赤字比率に係る赤字・黒字の構成分析'!G$39,"▲","-")),2)),NA())</f>
        <v>8.e-002</v>
      </c>
      <c r="F31" s="1018" t="e">
        <f>IF(ROUND(VALUE(SUBSTITUTE('連結実質赤字比率に係る赤字・黒字の構成分析'!H$39,"▲","-")),2)&lt;0,ABS(ROUND(VALUE(SUBSTITUTE('連結実質赤字比率に係る赤字・黒字の構成分析'!H$39,"▲","-")),2)),NA())</f>
        <v>#N/A</v>
      </c>
      <c r="G31" s="1018">
        <f>IF(ROUND(VALUE(SUBSTITUTE('連結実質赤字比率に係る赤字・黒字の構成分析'!H$39,"▲","-")),2)&gt;=0,ABS(ROUND(VALUE(SUBSTITUTE('連結実質赤字比率に係る赤字・黒字の構成分析'!H$39,"▲","-")),2)),NA())</f>
        <v>2.e-002</v>
      </c>
      <c r="H31" s="1018" t="e">
        <f>IF(ROUND(VALUE(SUBSTITUTE('連結実質赤字比率に係る赤字・黒字の構成分析'!I$39,"▲","-")),2)&lt;0,ABS(ROUND(VALUE(SUBSTITUTE('連結実質赤字比率に係る赤字・黒字の構成分析'!I$39,"▲","-")),2)),NA())</f>
        <v>#N/A</v>
      </c>
      <c r="I31" s="1018">
        <f>IF(ROUND(VALUE(SUBSTITUTE('連結実質赤字比率に係る赤字・黒字の構成分析'!I$39,"▲","-")),2)&gt;=0,ABS(ROUND(VALUE(SUBSTITUTE('連結実質赤字比率に係る赤字・黒字の構成分析'!I$39,"▲","-")),2)),NA())</f>
        <v>0.13</v>
      </c>
      <c r="J31" s="1018" t="e">
        <f>IF(ROUND(VALUE(SUBSTITUTE('連結実質赤字比率に係る赤字・黒字の構成分析'!J$39,"▲","-")),2)&lt;0,ABS(ROUND(VALUE(SUBSTITUTE('連結実質赤字比率に係る赤字・黒字の構成分析'!J$39,"▲","-")),2)),NA())</f>
        <v>#N/A</v>
      </c>
      <c r="K31" s="1018">
        <f>IF(ROUND(VALUE(SUBSTITUTE('連結実質赤字比率に係る赤字・黒字の構成分析'!J$39,"▲","-")),2)&gt;=0,ABS(ROUND(VALUE(SUBSTITUTE('連結実質赤字比率に係る赤字・黒字の構成分析'!J$39,"▲","-")),2)),NA())</f>
        <v>0.25</v>
      </c>
    </row>
    <row r="32" spans="1:11">
      <c r="A32" s="1018" t="str">
        <f>IF('連結実質赤字比率に係る赤字・黒字の構成分析'!C$38="",NA(),'連結実質赤字比率に係る赤字・黒字の構成分析'!C$38)</f>
        <v>下水道事業会計</v>
      </c>
      <c r="B32" s="1018" t="e">
        <f>IF(ROUND(VALUE(SUBSTITUTE('連結実質赤字比率に係る赤字・黒字の構成分析'!F$38,"▲","-")),2)&lt;0,ABS(ROUND(VALUE(SUBSTITUTE('連結実質赤字比率に係る赤字・黒字の構成分析'!F$38,"▲","-")),2)),NA())</f>
        <v>#VALUE!</v>
      </c>
      <c r="C32" s="1018" t="e">
        <f>IF(ROUND(VALUE(SUBSTITUTE('連結実質赤字比率に係る赤字・黒字の構成分析'!F$38,"▲","-")),2)&gt;=0,ABS(ROUND(VALUE(SUBSTITUTE('連結実質赤字比率に係る赤字・黒字の構成分析'!F$38,"▲","-")),2)),NA())</f>
        <v>#VALUE!</v>
      </c>
      <c r="D32" s="1018" t="e">
        <f>IF(ROUND(VALUE(SUBSTITUTE('連結実質赤字比率に係る赤字・黒字の構成分析'!G$38,"▲","-")),2)&lt;0,ABS(ROUND(VALUE(SUBSTITUTE('連結実質赤字比率に係る赤字・黒字の構成分析'!G$38,"▲","-")),2)),NA())</f>
        <v>#VALUE!</v>
      </c>
      <c r="E32" s="1018" t="e">
        <f>IF(ROUND(VALUE(SUBSTITUTE('連結実質赤字比率に係る赤字・黒字の構成分析'!G$38,"▲","-")),2)&gt;=0,ABS(ROUND(VALUE(SUBSTITUTE('連結実質赤字比率に係る赤字・黒字の構成分析'!G$38,"▲","-")),2)),NA())</f>
        <v>#VALUE!</v>
      </c>
      <c r="F32" s="1018" t="e">
        <f>IF(ROUND(VALUE(SUBSTITUTE('連結実質赤字比率に係る赤字・黒字の構成分析'!H$38,"▲","-")),2)&lt;0,ABS(ROUND(VALUE(SUBSTITUTE('連結実質赤字比率に係る赤字・黒字の構成分析'!H$38,"▲","-")),2)),NA())</f>
        <v>#VALUE!</v>
      </c>
      <c r="G32" s="1018" t="e">
        <f>IF(ROUND(VALUE(SUBSTITUTE('連結実質赤字比率に係る赤字・黒字の構成分析'!H$38,"▲","-")),2)&gt;=0,ABS(ROUND(VALUE(SUBSTITUTE('連結実質赤字比率に係る赤字・黒字の構成分析'!H$38,"▲","-")),2)),NA())</f>
        <v>#VALUE!</v>
      </c>
      <c r="H32" s="1018" t="e">
        <f>IF(ROUND(VALUE(SUBSTITUTE('連結実質赤字比率に係る赤字・黒字の構成分析'!I$38,"▲","-")),2)&lt;0,ABS(ROUND(VALUE(SUBSTITUTE('連結実質赤字比率に係る赤字・黒字の構成分析'!I$38,"▲","-")),2)),NA())</f>
        <v>#VALUE!</v>
      </c>
      <c r="I32" s="1018" t="e">
        <f>IF(ROUND(VALUE(SUBSTITUTE('連結実質赤字比率に係る赤字・黒字の構成分析'!I$38,"▲","-")),2)&gt;=0,ABS(ROUND(VALUE(SUBSTITUTE('連結実質赤字比率に係る赤字・黒字の構成分析'!I$38,"▲","-")),2)),NA())</f>
        <v>#VALUE!</v>
      </c>
      <c r="J32" s="1018" t="e">
        <f>IF(ROUND(VALUE(SUBSTITUTE('連結実質赤字比率に係る赤字・黒字の構成分析'!J$38,"▲","-")),2)&lt;0,ABS(ROUND(VALUE(SUBSTITUTE('連結実質赤字比率に係る赤字・黒字の構成分析'!J$38,"▲","-")),2)),NA())</f>
        <v>#N/A</v>
      </c>
      <c r="K32" s="1018">
        <f>IF(ROUND(VALUE(SUBSTITUTE('連結実質赤字比率に係る赤字・黒字の構成分析'!J$38,"▲","-")),2)&gt;=0,ABS(ROUND(VALUE(SUBSTITUTE('連結実質赤字比率に係る赤字・黒字の構成分析'!J$38,"▲","-")),2)),NA())</f>
        <v>0.61</v>
      </c>
    </row>
    <row r="33" spans="1:16">
      <c r="A33" s="1018" t="str">
        <f>IF('連結実質赤字比率に係る赤字・黒字の構成分析'!C$37="",NA(),'連結実質赤字比率に係る赤字・黒字の構成分析'!C$37)</f>
        <v>介護保険特別会計</v>
      </c>
      <c r="B33" s="1018" t="e">
        <f>IF(ROUND(VALUE(SUBSTITUTE('連結実質赤字比率に係る赤字・黒字の構成分析'!F$37,"▲","-")),2)&lt;0,ABS(ROUND(VALUE(SUBSTITUTE('連結実質赤字比率に係る赤字・黒字の構成分析'!F$37,"▲","-")),2)),NA())</f>
        <v>#N/A</v>
      </c>
      <c r="C33" s="1018">
        <f>IF(ROUND(VALUE(SUBSTITUTE('連結実質赤字比率に係る赤字・黒字の構成分析'!F$37,"▲","-")),2)&gt;=0,ABS(ROUND(VALUE(SUBSTITUTE('連結実質赤字比率に係る赤字・黒字の構成分析'!F$37,"▲","-")),2)),NA())</f>
        <v>1.51</v>
      </c>
      <c r="D33" s="1018" t="e">
        <f>IF(ROUND(VALUE(SUBSTITUTE('連結実質赤字比率に係る赤字・黒字の構成分析'!G$37,"▲","-")),2)&lt;0,ABS(ROUND(VALUE(SUBSTITUTE('連結実質赤字比率に係る赤字・黒字の構成分析'!G$37,"▲","-")),2)),NA())</f>
        <v>#N/A</v>
      </c>
      <c r="E33" s="1018">
        <f>IF(ROUND(VALUE(SUBSTITUTE('連結実質赤字比率に係る赤字・黒字の構成分析'!G$37,"▲","-")),2)&gt;=0,ABS(ROUND(VALUE(SUBSTITUTE('連結実質赤字比率に係る赤字・黒字の構成分析'!G$37,"▲","-")),2)),NA())</f>
        <v>1.66</v>
      </c>
      <c r="F33" s="1018" t="e">
        <f>IF(ROUND(VALUE(SUBSTITUTE('連結実質赤字比率に係る赤字・黒字の構成分析'!H$37,"▲","-")),2)&lt;0,ABS(ROUND(VALUE(SUBSTITUTE('連結実質赤字比率に係る赤字・黒字の構成分析'!H$37,"▲","-")),2)),NA())</f>
        <v>#N/A</v>
      </c>
      <c r="G33" s="1018">
        <f>IF(ROUND(VALUE(SUBSTITUTE('連結実質赤字比率に係る赤字・黒字の構成分析'!H$37,"▲","-")),2)&gt;=0,ABS(ROUND(VALUE(SUBSTITUTE('連結実質赤字比率に係る赤字・黒字の構成分析'!H$37,"▲","-")),2)),NA())</f>
        <v>2.06</v>
      </c>
      <c r="H33" s="1018" t="e">
        <f>IF(ROUND(VALUE(SUBSTITUTE('連結実質赤字比率に係る赤字・黒字の構成分析'!I$37,"▲","-")),2)&lt;0,ABS(ROUND(VALUE(SUBSTITUTE('連結実質赤字比率に係る赤字・黒字の構成分析'!I$37,"▲","-")),2)),NA())</f>
        <v>#N/A</v>
      </c>
      <c r="I33" s="1018">
        <f>IF(ROUND(VALUE(SUBSTITUTE('連結実質赤字比率に係る赤字・黒字の構成分析'!I$37,"▲","-")),2)&gt;=0,ABS(ROUND(VALUE(SUBSTITUTE('連結実質赤字比率に係る赤字・黒字の構成分析'!I$37,"▲","-")),2)),NA())</f>
        <v>1.94</v>
      </c>
      <c r="J33" s="1018" t="e">
        <f>IF(ROUND(VALUE(SUBSTITUTE('連結実質赤字比率に係る赤字・黒字の構成分析'!J$37,"▲","-")),2)&lt;0,ABS(ROUND(VALUE(SUBSTITUTE('連結実質赤字比率に係る赤字・黒字の構成分析'!J$37,"▲","-")),2)),NA())</f>
        <v>#N/A</v>
      </c>
      <c r="K33" s="1018">
        <f>IF(ROUND(VALUE(SUBSTITUTE('連結実質赤字比率に係る赤字・黒字の構成分析'!J$37,"▲","-")),2)&gt;=0,ABS(ROUND(VALUE(SUBSTITUTE('連結実質赤字比率に係る赤字・黒字の構成分析'!J$37,"▲","-")),2)),NA())</f>
        <v>1.92</v>
      </c>
    </row>
    <row r="34" spans="1:16">
      <c r="A34" s="1018" t="str">
        <f>IF('連結実質赤字比率に係る赤字・黒字の構成分析'!C$36="",NA(),'連結実質赤字比率に係る赤字・黒字の構成分析'!C$36)</f>
        <v>国民健康保険特別会計</v>
      </c>
      <c r="B34" s="1018" t="e">
        <f>IF(ROUND(VALUE(SUBSTITUTE('連結実質赤字比率に係る赤字・黒字の構成分析'!F$36,"▲","-")),2)&lt;0,ABS(ROUND(VALUE(SUBSTITUTE('連結実質赤字比率に係る赤字・黒字の構成分析'!F$36,"▲","-")),2)),NA())</f>
        <v>#N/A</v>
      </c>
      <c r="C34" s="1018">
        <f>IF(ROUND(VALUE(SUBSTITUTE('連結実質赤字比率に係る赤字・黒字の構成分析'!F$36,"▲","-")),2)&gt;=0,ABS(ROUND(VALUE(SUBSTITUTE('連結実質赤字比率に係る赤字・黒字の構成分析'!F$36,"▲","-")),2)),NA())</f>
        <v>2.96</v>
      </c>
      <c r="D34" s="1018" t="e">
        <f>IF(ROUND(VALUE(SUBSTITUTE('連結実質赤字比率に係る赤字・黒字の構成分析'!G$36,"▲","-")),2)&lt;0,ABS(ROUND(VALUE(SUBSTITUTE('連結実質赤字比率に係る赤字・黒字の構成分析'!G$36,"▲","-")),2)),NA())</f>
        <v>#N/A</v>
      </c>
      <c r="E34" s="1018">
        <f>IF(ROUND(VALUE(SUBSTITUTE('連結実質赤字比率に係る赤字・黒字の構成分析'!G$36,"▲","-")),2)&gt;=0,ABS(ROUND(VALUE(SUBSTITUTE('連結実質赤字比率に係る赤字・黒字の構成分析'!G$36,"▲","-")),2)),NA())</f>
        <v>3.3</v>
      </c>
      <c r="F34" s="1018" t="e">
        <f>IF(ROUND(VALUE(SUBSTITUTE('連結実質赤字比率に係る赤字・黒字の構成分析'!H$36,"▲","-")),2)&lt;0,ABS(ROUND(VALUE(SUBSTITUTE('連結実質赤字比率に係る赤字・黒字の構成分析'!H$36,"▲","-")),2)),NA())</f>
        <v>#N/A</v>
      </c>
      <c r="G34" s="1018">
        <f>IF(ROUND(VALUE(SUBSTITUTE('連結実質赤字比率に係る赤字・黒字の構成分析'!H$36,"▲","-")),2)&gt;=0,ABS(ROUND(VALUE(SUBSTITUTE('連結実質赤字比率に係る赤字・黒字の構成分析'!H$36,"▲","-")),2)),NA())</f>
        <v>3.97</v>
      </c>
      <c r="H34" s="1018" t="e">
        <f>IF(ROUND(VALUE(SUBSTITUTE('連結実質赤字比率に係る赤字・黒字の構成分析'!I$36,"▲","-")),2)&lt;0,ABS(ROUND(VALUE(SUBSTITUTE('連結実質赤字比率に係る赤字・黒字の構成分析'!I$36,"▲","-")),2)),NA())</f>
        <v>#N/A</v>
      </c>
      <c r="I34" s="1018">
        <f>IF(ROUND(VALUE(SUBSTITUTE('連結実質赤字比率に係る赤字・黒字の構成分析'!I$36,"▲","-")),2)&gt;=0,ABS(ROUND(VALUE(SUBSTITUTE('連結実質赤字比率に係る赤字・黒字の構成分析'!I$36,"▲","-")),2)),NA())</f>
        <v>4.18</v>
      </c>
      <c r="J34" s="1018" t="e">
        <f>IF(ROUND(VALUE(SUBSTITUTE('連結実質赤字比率に係る赤字・黒字の構成分析'!J$36,"▲","-")),2)&lt;0,ABS(ROUND(VALUE(SUBSTITUTE('連結実質赤字比率に係る赤字・黒字の構成分析'!J$36,"▲","-")),2)),NA())</f>
        <v>#N/A</v>
      </c>
      <c r="K34" s="1018">
        <f>IF(ROUND(VALUE(SUBSTITUTE('連結実質赤字比率に係る赤字・黒字の構成分析'!J$36,"▲","-")),2)&gt;=0,ABS(ROUND(VALUE(SUBSTITUTE('連結実質赤字比率に係る赤字・黒字の構成分析'!J$36,"▲","-")),2)),NA())</f>
        <v>3.25</v>
      </c>
    </row>
    <row r="35" spans="1:16">
      <c r="A35" s="1018" t="str">
        <f>IF('連結実質赤字比率に係る赤字・黒字の構成分析'!C$35="",NA(),'連結実質赤字比率に係る赤字・黒字の構成分析'!C$35)</f>
        <v>一般会計</v>
      </c>
      <c r="B35" s="1018" t="e">
        <f>IF(ROUND(VALUE(SUBSTITUTE('連結実質赤字比率に係る赤字・黒字の構成分析'!F$35,"▲","-")),2)&lt;0,ABS(ROUND(VALUE(SUBSTITUTE('連結実質赤字比率に係る赤字・黒字の構成分析'!F$35,"▲","-")),2)),NA())</f>
        <v>#N/A</v>
      </c>
      <c r="C35" s="1018">
        <f>IF(ROUND(VALUE(SUBSTITUTE('連結実質赤字比率に係る赤字・黒字の構成分析'!F$35,"▲","-")),2)&gt;=0,ABS(ROUND(VALUE(SUBSTITUTE('連結実質赤字比率に係る赤字・黒字の構成分析'!F$35,"▲","-")),2)),NA())</f>
        <v>6.14</v>
      </c>
      <c r="D35" s="1018" t="e">
        <f>IF(ROUND(VALUE(SUBSTITUTE('連結実質赤字比率に係る赤字・黒字の構成分析'!G$35,"▲","-")),2)&lt;0,ABS(ROUND(VALUE(SUBSTITUTE('連結実質赤字比率に係る赤字・黒字の構成分析'!G$35,"▲","-")),2)),NA())</f>
        <v>#N/A</v>
      </c>
      <c r="E35" s="1018">
        <f>IF(ROUND(VALUE(SUBSTITUTE('連結実質赤字比率に係る赤字・黒字の構成分析'!G$35,"▲","-")),2)&gt;=0,ABS(ROUND(VALUE(SUBSTITUTE('連結実質赤字比率に係る赤字・黒字の構成分析'!G$35,"▲","-")),2)),NA())</f>
        <v>7.65</v>
      </c>
      <c r="F35" s="1018" t="e">
        <f>IF(ROUND(VALUE(SUBSTITUTE('連結実質赤字比率に係る赤字・黒字の構成分析'!H$35,"▲","-")),2)&lt;0,ABS(ROUND(VALUE(SUBSTITUTE('連結実質赤字比率に係る赤字・黒字の構成分析'!H$35,"▲","-")),2)),NA())</f>
        <v>#N/A</v>
      </c>
      <c r="G35" s="1018">
        <f>IF(ROUND(VALUE(SUBSTITUTE('連結実質赤字比率に係る赤字・黒字の構成分析'!H$35,"▲","-")),2)&gt;=0,ABS(ROUND(VALUE(SUBSTITUTE('連結実質赤字比率に係る赤字・黒字の構成分析'!H$35,"▲","-")),2)),NA())</f>
        <v>5.42</v>
      </c>
      <c r="H35" s="1018" t="e">
        <f>IF(ROUND(VALUE(SUBSTITUTE('連結実質赤字比率に係る赤字・黒字の構成分析'!I$35,"▲","-")),2)&lt;0,ABS(ROUND(VALUE(SUBSTITUTE('連結実質赤字比率に係る赤字・黒字の構成分析'!I$35,"▲","-")),2)),NA())</f>
        <v>#N/A</v>
      </c>
      <c r="I35" s="1018">
        <f>IF(ROUND(VALUE(SUBSTITUTE('連結実質赤字比率に係る赤字・黒字の構成分析'!I$35,"▲","-")),2)&gt;=0,ABS(ROUND(VALUE(SUBSTITUTE('連結実質赤字比率に係る赤字・黒字の構成分析'!I$35,"▲","-")),2)),NA())</f>
        <v>5.2</v>
      </c>
      <c r="J35" s="1018" t="e">
        <f>IF(ROUND(VALUE(SUBSTITUTE('連結実質赤字比率に係る赤字・黒字の構成分析'!J$35,"▲","-")),2)&lt;0,ABS(ROUND(VALUE(SUBSTITUTE('連結実質赤字比率に係る赤字・黒字の構成分析'!J$35,"▲","-")),2)),NA())</f>
        <v>#N/A</v>
      </c>
      <c r="K35" s="1018">
        <f>IF(ROUND(VALUE(SUBSTITUTE('連結実質赤字比率に係る赤字・黒字の構成分析'!J$35,"▲","-")),2)&gt;=0,ABS(ROUND(VALUE(SUBSTITUTE('連結実質赤字比率に係る赤字・黒字の構成分析'!J$35,"▲","-")),2)),NA())</f>
        <v>3.84</v>
      </c>
    </row>
    <row r="36" spans="1:16">
      <c r="A36" s="1018" t="str">
        <f>IF('連結実質赤字比率に係る赤字・黒字の構成分析'!C$34="",NA(),'連結実質赤字比率に係る赤字・黒字の構成分析'!C$34)</f>
        <v>水道事業会計</v>
      </c>
      <c r="B36" s="1018" t="e">
        <f>IF(ROUND(VALUE(SUBSTITUTE('連結実質赤字比率に係る赤字・黒字の構成分析'!F$34,"▲","-")),2)&lt;0,ABS(ROUND(VALUE(SUBSTITUTE('連結実質赤字比率に係る赤字・黒字の構成分析'!F$34,"▲","-")),2)),NA())</f>
        <v>#N/A</v>
      </c>
      <c r="C36" s="1018">
        <f>IF(ROUND(VALUE(SUBSTITUTE('連結実質赤字比率に係る赤字・黒字の構成分析'!F$34,"▲","-")),2)&gt;=0,ABS(ROUND(VALUE(SUBSTITUTE('連結実質赤字比率に係る赤字・黒字の構成分析'!F$34,"▲","-")),2)),NA())</f>
        <v>12.67</v>
      </c>
      <c r="D36" s="1018" t="e">
        <f>IF(ROUND(VALUE(SUBSTITUTE('連結実質赤字比率に係る赤字・黒字の構成分析'!G$34,"▲","-")),2)&lt;0,ABS(ROUND(VALUE(SUBSTITUTE('連結実質赤字比率に係る赤字・黒字の構成分析'!G$34,"▲","-")),2)),NA())</f>
        <v>#N/A</v>
      </c>
      <c r="E36" s="1018">
        <f>IF(ROUND(VALUE(SUBSTITUTE('連結実質赤字比率に係る赤字・黒字の構成分析'!G$34,"▲","-")),2)&gt;=0,ABS(ROUND(VALUE(SUBSTITUTE('連結実質赤字比率に係る赤字・黒字の構成分析'!G$34,"▲","-")),2)),NA())</f>
        <v>11.9</v>
      </c>
      <c r="F36" s="1018" t="e">
        <f>IF(ROUND(VALUE(SUBSTITUTE('連結実質赤字比率に係る赤字・黒字の構成分析'!H$34,"▲","-")),2)&lt;0,ABS(ROUND(VALUE(SUBSTITUTE('連結実質赤字比率に係る赤字・黒字の構成分析'!H$34,"▲","-")),2)),NA())</f>
        <v>#N/A</v>
      </c>
      <c r="G36" s="1018">
        <f>IF(ROUND(VALUE(SUBSTITUTE('連結実質赤字比率に係る赤字・黒字の構成分析'!H$34,"▲","-")),2)&gt;=0,ABS(ROUND(VALUE(SUBSTITUTE('連結実質赤字比率に係る赤字・黒字の構成分析'!H$34,"▲","-")),2)),NA())</f>
        <v>10.63</v>
      </c>
      <c r="H36" s="1018" t="e">
        <f>IF(ROUND(VALUE(SUBSTITUTE('連結実質赤字比率に係る赤字・黒字の構成分析'!I$34,"▲","-")),2)&lt;0,ABS(ROUND(VALUE(SUBSTITUTE('連結実質赤字比率に係る赤字・黒字の構成分析'!I$34,"▲","-")),2)),NA())</f>
        <v>#N/A</v>
      </c>
      <c r="I36" s="1018">
        <f>IF(ROUND(VALUE(SUBSTITUTE('連結実質赤字比率に係る赤字・黒字の構成分析'!I$34,"▲","-")),2)&gt;=0,ABS(ROUND(VALUE(SUBSTITUTE('連結実質赤字比率に係る赤字・黒字の構成分析'!I$34,"▲","-")),2)),NA())</f>
        <v>8.27</v>
      </c>
      <c r="J36" s="1018" t="e">
        <f>IF(ROUND(VALUE(SUBSTITUTE('連結実質赤字比率に係る赤字・黒字の構成分析'!J$34,"▲","-")),2)&lt;0,ABS(ROUND(VALUE(SUBSTITUTE('連結実質赤字比率に係る赤字・黒字の構成分析'!J$34,"▲","-")),2)),NA())</f>
        <v>#N/A</v>
      </c>
      <c r="K36" s="1018">
        <f>IF(ROUND(VALUE(SUBSTITUTE('連結実質赤字比率に係る赤字・黒字の構成分析'!J$34,"▲","-")),2)&gt;=0,ABS(ROUND(VALUE(SUBSTITUTE('連結実質赤字比率に係る赤字・黒字の構成分析'!J$34,"▲","-")),2)),NA())</f>
        <v>7.88</v>
      </c>
    </row>
    <row r="39" spans="1:16">
      <c r="A39" s="1016" t="s">
        <v>10</v>
      </c>
    </row>
    <row r="40" spans="1:16">
      <c r="A40" s="1019"/>
      <c r="B40" s="1019" t="str">
        <f>'実質公債費比率（分子）の構造'!K$44</f>
        <v>R02</v>
      </c>
      <c r="C40" s="1019"/>
      <c r="D40" s="1019"/>
      <c r="E40" s="1019" t="str">
        <f>'実質公債費比率（分子）の構造'!L$44</f>
        <v>R03</v>
      </c>
      <c r="F40" s="1019"/>
      <c r="G40" s="1019"/>
      <c r="H40" s="1019" t="str">
        <f>'実質公債費比率（分子）の構造'!M$44</f>
        <v>R04</v>
      </c>
      <c r="I40" s="1019"/>
      <c r="J40" s="1019"/>
      <c r="K40" s="1019" t="str">
        <f>'実質公債費比率（分子）の構造'!N$44</f>
        <v>R05</v>
      </c>
      <c r="L40" s="1019"/>
      <c r="M40" s="1019"/>
      <c r="N40" s="1019" t="str">
        <f>'実質公債費比率（分子）の構造'!O$44</f>
        <v>R06</v>
      </c>
      <c r="O40" s="1019"/>
      <c r="P40" s="1019"/>
    </row>
    <row r="41" spans="1:16">
      <c r="A41" s="1019"/>
      <c r="B41" s="1019" t="s">
        <v>118</v>
      </c>
      <c r="C41" s="1019"/>
      <c r="D41" s="1019" t="s">
        <v>120</v>
      </c>
      <c r="E41" s="1019" t="s">
        <v>118</v>
      </c>
      <c r="F41" s="1019"/>
      <c r="G41" s="1019" t="s">
        <v>120</v>
      </c>
      <c r="H41" s="1019" t="s">
        <v>118</v>
      </c>
      <c r="I41" s="1019"/>
      <c r="J41" s="1019" t="s">
        <v>120</v>
      </c>
      <c r="K41" s="1019" t="s">
        <v>118</v>
      </c>
      <c r="L41" s="1019"/>
      <c r="M41" s="1019" t="s">
        <v>120</v>
      </c>
      <c r="N41" s="1019" t="s">
        <v>118</v>
      </c>
      <c r="O41" s="1019"/>
      <c r="P41" s="1019" t="s">
        <v>120</v>
      </c>
    </row>
    <row r="42" spans="1:16">
      <c r="A42" s="1019" t="s">
        <v>122</v>
      </c>
      <c r="B42" s="1019"/>
      <c r="C42" s="1019"/>
      <c r="D42" s="1019">
        <f>'実質公債費比率（分子）の構造'!K$52</f>
        <v>846</v>
      </c>
      <c r="E42" s="1019"/>
      <c r="F42" s="1019"/>
      <c r="G42" s="1019">
        <f>'実質公債費比率（分子）の構造'!L$52</f>
        <v>820</v>
      </c>
      <c r="H42" s="1019"/>
      <c r="I42" s="1019"/>
      <c r="J42" s="1019">
        <f>'実質公債費比率（分子）の構造'!M$52</f>
        <v>828</v>
      </c>
      <c r="K42" s="1019"/>
      <c r="L42" s="1019"/>
      <c r="M42" s="1019">
        <f>'実質公債費比率（分子）の構造'!N$52</f>
        <v>789</v>
      </c>
      <c r="N42" s="1019"/>
      <c r="O42" s="1019"/>
      <c r="P42" s="1019">
        <f>'実質公債費比率（分子）の構造'!O$52</f>
        <v>784</v>
      </c>
    </row>
    <row r="43" spans="1:16">
      <c r="A43" s="1019" t="s">
        <v>45</v>
      </c>
      <c r="B43" s="1019" t="str">
        <f>'実質公債費比率（分子）の構造'!K$51</f>
        <v>-</v>
      </c>
      <c r="C43" s="1019"/>
      <c r="D43" s="1019"/>
      <c r="E43" s="1019" t="str">
        <f>'実質公債費比率（分子）の構造'!L$51</f>
        <v>-</v>
      </c>
      <c r="F43" s="1019"/>
      <c r="G43" s="1019"/>
      <c r="H43" s="1019" t="str">
        <f>'実質公債費比率（分子）の構造'!M$51</f>
        <v>-</v>
      </c>
      <c r="I43" s="1019"/>
      <c r="J43" s="1019"/>
      <c r="K43" s="1019" t="str">
        <f>'実質公債費比率（分子）の構造'!N$51</f>
        <v>-</v>
      </c>
      <c r="L43" s="1019"/>
      <c r="M43" s="1019"/>
      <c r="N43" s="1019" t="str">
        <f>'実質公債費比率（分子）の構造'!O$51</f>
        <v>-</v>
      </c>
      <c r="O43" s="1019"/>
      <c r="P43" s="1019"/>
    </row>
    <row r="44" spans="1:16">
      <c r="A44" s="1019" t="s">
        <v>41</v>
      </c>
      <c r="B44" s="1019" t="str">
        <f>'実質公債費比率（分子）の構造'!K$50</f>
        <v>-</v>
      </c>
      <c r="C44" s="1019"/>
      <c r="D44" s="1019"/>
      <c r="E44" s="1019" t="str">
        <f>'実質公債費比率（分子）の構造'!L$50</f>
        <v>-</v>
      </c>
      <c r="F44" s="1019"/>
      <c r="G44" s="1019"/>
      <c r="H44" s="1019" t="str">
        <f>'実質公債費比率（分子）の構造'!M$50</f>
        <v>-</v>
      </c>
      <c r="I44" s="1019"/>
      <c r="J44" s="1019"/>
      <c r="K44" s="1019" t="str">
        <f>'実質公債費比率（分子）の構造'!N$50</f>
        <v>-</v>
      </c>
      <c r="L44" s="1019"/>
      <c r="M44" s="1019"/>
      <c r="N44" s="1019" t="str">
        <f>'実質公債費比率（分子）の構造'!O$50</f>
        <v>-</v>
      </c>
      <c r="O44" s="1019"/>
      <c r="P44" s="1019"/>
    </row>
    <row r="45" spans="1:16">
      <c r="A45" s="1019" t="s">
        <v>0</v>
      </c>
      <c r="B45" s="1019">
        <f>'実質公債費比率（分子）の構造'!K$49</f>
        <v>62</v>
      </c>
      <c r="C45" s="1019"/>
      <c r="D45" s="1019"/>
      <c r="E45" s="1019">
        <f>'実質公債費比率（分子）の構造'!L$49</f>
        <v>64</v>
      </c>
      <c r="F45" s="1019"/>
      <c r="G45" s="1019"/>
      <c r="H45" s="1019">
        <f>'実質公債費比率（分子）の構造'!M$49</f>
        <v>77</v>
      </c>
      <c r="I45" s="1019"/>
      <c r="J45" s="1019"/>
      <c r="K45" s="1019">
        <f>'実質公債費比率（分子）の構造'!N$49</f>
        <v>77</v>
      </c>
      <c r="L45" s="1019"/>
      <c r="M45" s="1019"/>
      <c r="N45" s="1019">
        <f>'実質公債費比率（分子）の構造'!O$49</f>
        <v>96</v>
      </c>
      <c r="O45" s="1019"/>
      <c r="P45" s="1019"/>
    </row>
    <row r="46" spans="1:16">
      <c r="A46" s="1019" t="s">
        <v>39</v>
      </c>
      <c r="B46" s="1019">
        <f>'実質公債費比率（分子）の構造'!K$48</f>
        <v>405</v>
      </c>
      <c r="C46" s="1019"/>
      <c r="D46" s="1019"/>
      <c r="E46" s="1019">
        <f>'実質公債費比率（分子）の構造'!L$48</f>
        <v>399</v>
      </c>
      <c r="F46" s="1019"/>
      <c r="G46" s="1019"/>
      <c r="H46" s="1019">
        <f>'実質公債費比率（分子）の構造'!M$48</f>
        <v>364</v>
      </c>
      <c r="I46" s="1019"/>
      <c r="J46" s="1019"/>
      <c r="K46" s="1019">
        <f>'実質公債費比率（分子）の構造'!N$48</f>
        <v>371</v>
      </c>
      <c r="L46" s="1019"/>
      <c r="M46" s="1019"/>
      <c r="N46" s="1019">
        <f>'実質公債費比率（分子）の構造'!O$48</f>
        <v>349</v>
      </c>
      <c r="O46" s="1019"/>
      <c r="P46" s="1019"/>
    </row>
    <row r="47" spans="1:16">
      <c r="A47" s="1019" t="s">
        <v>33</v>
      </c>
      <c r="B47" s="1019" t="str">
        <f>'実質公債費比率（分子）の構造'!K$47</f>
        <v>-</v>
      </c>
      <c r="C47" s="1019"/>
      <c r="D47" s="1019"/>
      <c r="E47" s="1019" t="str">
        <f>'実質公債費比率（分子）の構造'!L$47</f>
        <v>-</v>
      </c>
      <c r="F47" s="1019"/>
      <c r="G47" s="1019"/>
      <c r="H47" s="1019" t="str">
        <f>'実質公債費比率（分子）の構造'!M$47</f>
        <v>-</v>
      </c>
      <c r="I47" s="1019"/>
      <c r="J47" s="1019"/>
      <c r="K47" s="1019" t="str">
        <f>'実質公債費比率（分子）の構造'!N$47</f>
        <v>-</v>
      </c>
      <c r="L47" s="1019"/>
      <c r="M47" s="1019"/>
      <c r="N47" s="1019" t="str">
        <f>'実質公債費比率（分子）の構造'!O$47</f>
        <v>-</v>
      </c>
      <c r="O47" s="1019"/>
      <c r="P47" s="1019"/>
    </row>
    <row r="48" spans="1:16">
      <c r="A48" s="1019" t="s">
        <v>28</v>
      </c>
      <c r="B48" s="1019" t="str">
        <f>'実質公債費比率（分子）の構造'!K$46</f>
        <v>-</v>
      </c>
      <c r="C48" s="1019"/>
      <c r="D48" s="1019"/>
      <c r="E48" s="1019" t="str">
        <f>'実質公債費比率（分子）の構造'!L$46</f>
        <v>-</v>
      </c>
      <c r="F48" s="1019"/>
      <c r="G48" s="1019"/>
      <c r="H48" s="1019" t="str">
        <f>'実質公債費比率（分子）の構造'!M$46</f>
        <v>-</v>
      </c>
      <c r="I48" s="1019"/>
      <c r="J48" s="1019"/>
      <c r="K48" s="1019" t="str">
        <f>'実質公債費比率（分子）の構造'!N$46</f>
        <v>-</v>
      </c>
      <c r="L48" s="1019"/>
      <c r="M48" s="1019"/>
      <c r="N48" s="1019" t="str">
        <f>'実質公債費比率（分子）の構造'!O$46</f>
        <v>-</v>
      </c>
      <c r="O48" s="1019"/>
      <c r="P48" s="1019"/>
    </row>
    <row r="49" spans="1:16">
      <c r="A49" s="1019" t="s">
        <v>22</v>
      </c>
      <c r="B49" s="1019">
        <f>'実質公債費比率（分子）の構造'!K$45</f>
        <v>874</v>
      </c>
      <c r="C49" s="1019"/>
      <c r="D49" s="1019"/>
      <c r="E49" s="1019">
        <f>'実質公債費比率（分子）の構造'!L$45</f>
        <v>852</v>
      </c>
      <c r="F49" s="1019"/>
      <c r="G49" s="1019"/>
      <c r="H49" s="1019">
        <f>'実質公債費比率（分子）の構造'!M$45</f>
        <v>812</v>
      </c>
      <c r="I49" s="1019"/>
      <c r="J49" s="1019"/>
      <c r="K49" s="1019">
        <f>'実質公債費比率（分子）の構造'!N$45</f>
        <v>794</v>
      </c>
      <c r="L49" s="1019"/>
      <c r="M49" s="1019"/>
      <c r="N49" s="1019">
        <f>'実質公債費比率（分子）の構造'!O$45</f>
        <v>766</v>
      </c>
      <c r="O49" s="1019"/>
      <c r="P49" s="1019"/>
    </row>
    <row r="50" spans="1:16">
      <c r="A50" s="1019" t="s">
        <v>53</v>
      </c>
      <c r="B50" s="1019" t="e">
        <f>NA()</f>
        <v>#N/A</v>
      </c>
      <c r="C50" s="1019">
        <f>IF(ISNUMBER('実質公債費比率（分子）の構造'!K$53),'実質公債費比率（分子）の構造'!K$53,NA())</f>
        <v>495</v>
      </c>
      <c r="D50" s="1019" t="e">
        <f>NA()</f>
        <v>#N/A</v>
      </c>
      <c r="E50" s="1019" t="e">
        <f>NA()</f>
        <v>#N/A</v>
      </c>
      <c r="F50" s="1019">
        <f>IF(ISNUMBER('実質公債費比率（分子）の構造'!L$53),'実質公債費比率（分子）の構造'!L$53,NA())</f>
        <v>495</v>
      </c>
      <c r="G50" s="1019" t="e">
        <f>NA()</f>
        <v>#N/A</v>
      </c>
      <c r="H50" s="1019" t="e">
        <f>NA()</f>
        <v>#N/A</v>
      </c>
      <c r="I50" s="1019">
        <f>IF(ISNUMBER('実質公債費比率（分子）の構造'!M$53),'実質公債費比率（分子）の構造'!M$53,NA())</f>
        <v>425</v>
      </c>
      <c r="J50" s="1019" t="e">
        <f>NA()</f>
        <v>#N/A</v>
      </c>
      <c r="K50" s="1019" t="e">
        <f>NA()</f>
        <v>#N/A</v>
      </c>
      <c r="L50" s="1019">
        <f>IF(ISNUMBER('実質公債費比率（分子）の構造'!N$53),'実質公債費比率（分子）の構造'!N$53,NA())</f>
        <v>453</v>
      </c>
      <c r="M50" s="1019" t="e">
        <f>NA()</f>
        <v>#N/A</v>
      </c>
      <c r="N50" s="1019" t="e">
        <f>NA()</f>
        <v>#N/A</v>
      </c>
      <c r="O50" s="1019">
        <f>IF(ISNUMBER('実質公債費比率（分子）の構造'!O$53),'実質公債費比率（分子）の構造'!O$53,NA())</f>
        <v>427</v>
      </c>
      <c r="P50" s="1019" t="e">
        <f>NA()</f>
        <v>#N/A</v>
      </c>
    </row>
    <row r="53" spans="1:16">
      <c r="A53" s="1016" t="s">
        <v>59</v>
      </c>
    </row>
    <row r="54" spans="1:16">
      <c r="A54" s="1018"/>
      <c r="B54" s="1018" t="str">
        <f>'将来負担比率（分子）の構造'!I$40</f>
        <v>R02</v>
      </c>
      <c r="C54" s="1018"/>
      <c r="D54" s="1018"/>
      <c r="E54" s="1018" t="str">
        <f>'将来負担比率（分子）の構造'!J$40</f>
        <v>R03</v>
      </c>
      <c r="F54" s="1018"/>
      <c r="G54" s="1018"/>
      <c r="H54" s="1018" t="str">
        <f>'将来負担比率（分子）の構造'!K$40</f>
        <v>R04</v>
      </c>
      <c r="I54" s="1018"/>
      <c r="J54" s="1018"/>
      <c r="K54" s="1018" t="str">
        <f>'将来負担比率（分子）の構造'!L$40</f>
        <v>R05</v>
      </c>
      <c r="L54" s="1018"/>
      <c r="M54" s="1018"/>
      <c r="N54" s="1018" t="str">
        <f>'将来負担比率（分子）の構造'!M$40</f>
        <v>R06</v>
      </c>
      <c r="O54" s="1018"/>
      <c r="P54" s="1018"/>
    </row>
    <row r="55" spans="1:16">
      <c r="A55" s="1018"/>
      <c r="B55" s="1018" t="s">
        <v>123</v>
      </c>
      <c r="C55" s="1018"/>
      <c r="D55" s="1018" t="s">
        <v>126</v>
      </c>
      <c r="E55" s="1018" t="s">
        <v>123</v>
      </c>
      <c r="F55" s="1018"/>
      <c r="G55" s="1018" t="s">
        <v>126</v>
      </c>
      <c r="H55" s="1018" t="s">
        <v>123</v>
      </c>
      <c r="I55" s="1018"/>
      <c r="J55" s="1018" t="s">
        <v>126</v>
      </c>
      <c r="K55" s="1018" t="s">
        <v>123</v>
      </c>
      <c r="L55" s="1018"/>
      <c r="M55" s="1018" t="s">
        <v>126</v>
      </c>
      <c r="N55" s="1018" t="s">
        <v>123</v>
      </c>
      <c r="O55" s="1018"/>
      <c r="P55" s="1018" t="s">
        <v>126</v>
      </c>
    </row>
    <row r="56" spans="1:16">
      <c r="A56" s="1018" t="s">
        <v>43</v>
      </c>
      <c r="B56" s="1018"/>
      <c r="C56" s="1018"/>
      <c r="D56" s="1018">
        <f>'将来負担比率（分子）の構造'!I$52</f>
        <v>7551</v>
      </c>
      <c r="E56" s="1018"/>
      <c r="F56" s="1018"/>
      <c r="G56" s="1018">
        <f>'将来負担比率（分子）の構造'!J$52</f>
        <v>7758</v>
      </c>
      <c r="H56" s="1018"/>
      <c r="I56" s="1018"/>
      <c r="J56" s="1018">
        <f>'将来負担比率（分子）の構造'!K$52</f>
        <v>8501</v>
      </c>
      <c r="K56" s="1018"/>
      <c r="L56" s="1018"/>
      <c r="M56" s="1018">
        <f>'将来負担比率（分子）の構造'!L$52</f>
        <v>7987</v>
      </c>
      <c r="N56" s="1018"/>
      <c r="O56" s="1018"/>
      <c r="P56" s="1018">
        <f>'将来負担比率（分子）の構造'!M$52</f>
        <v>7608</v>
      </c>
    </row>
    <row r="57" spans="1:16">
      <c r="A57" s="1018" t="s">
        <v>101</v>
      </c>
      <c r="B57" s="1018"/>
      <c r="C57" s="1018"/>
      <c r="D57" s="1018">
        <f>'将来負担比率（分子）の構造'!I$51</f>
        <v>691</v>
      </c>
      <c r="E57" s="1018"/>
      <c r="F57" s="1018"/>
      <c r="G57" s="1018">
        <f>'将来負担比率（分子）の構造'!J$51</f>
        <v>689</v>
      </c>
      <c r="H57" s="1018"/>
      <c r="I57" s="1018"/>
      <c r="J57" s="1018">
        <f>'将来負担比率（分子）の構造'!K$51</f>
        <v>687</v>
      </c>
      <c r="K57" s="1018"/>
      <c r="L57" s="1018"/>
      <c r="M57" s="1018">
        <f>'将来負担比率（分子）の構造'!L$51</f>
        <v>756</v>
      </c>
      <c r="N57" s="1018"/>
      <c r="O57" s="1018"/>
      <c r="P57" s="1018">
        <f>'将来負担比率（分子）の構造'!M$51</f>
        <v>778</v>
      </c>
    </row>
    <row r="58" spans="1:16">
      <c r="A58" s="1018" t="s">
        <v>98</v>
      </c>
      <c r="B58" s="1018"/>
      <c r="C58" s="1018"/>
      <c r="D58" s="1018">
        <f>'将来負担比率（分子）の構造'!I$50</f>
        <v>3598</v>
      </c>
      <c r="E58" s="1018"/>
      <c r="F58" s="1018"/>
      <c r="G58" s="1018">
        <f>'将来負担比率（分子）の構造'!J$50</f>
        <v>3574</v>
      </c>
      <c r="H58" s="1018"/>
      <c r="I58" s="1018"/>
      <c r="J58" s="1018">
        <f>'将来負担比率（分子）の構造'!K$50</f>
        <v>3571</v>
      </c>
      <c r="K58" s="1018"/>
      <c r="L58" s="1018"/>
      <c r="M58" s="1018">
        <f>'将来負担比率（分子）の構造'!L$50</f>
        <v>3725</v>
      </c>
      <c r="N58" s="1018"/>
      <c r="O58" s="1018"/>
      <c r="P58" s="1018">
        <f>'将来負担比率（分子）の構造'!M$50</f>
        <v>3975</v>
      </c>
    </row>
    <row r="59" spans="1:16">
      <c r="A59" s="1018" t="s">
        <v>93</v>
      </c>
      <c r="B59" s="1018" t="str">
        <f>'将来負担比率（分子）の構造'!I$49</f>
        <v>-</v>
      </c>
      <c r="C59" s="1018"/>
      <c r="D59" s="1018"/>
      <c r="E59" s="1018" t="str">
        <f>'将来負担比率（分子）の構造'!J$49</f>
        <v>-</v>
      </c>
      <c r="F59" s="1018"/>
      <c r="G59" s="1018"/>
      <c r="H59" s="1018" t="str">
        <f>'将来負担比率（分子）の構造'!K$49</f>
        <v>-</v>
      </c>
      <c r="I59" s="1018"/>
      <c r="J59" s="1018"/>
      <c r="K59" s="1018" t="str">
        <f>'将来負担比率（分子）の構造'!L$49</f>
        <v>-</v>
      </c>
      <c r="L59" s="1018"/>
      <c r="M59" s="1018"/>
      <c r="N59" s="1018" t="str">
        <f>'将来負担比率（分子）の構造'!M$49</f>
        <v>-</v>
      </c>
      <c r="O59" s="1018"/>
      <c r="P59" s="1018"/>
    </row>
    <row r="60" spans="1:16">
      <c r="A60" s="1018" t="s">
        <v>87</v>
      </c>
      <c r="B60" s="1018" t="str">
        <f>'将来負担比率（分子）の構造'!I$48</f>
        <v>-</v>
      </c>
      <c r="C60" s="1018"/>
      <c r="D60" s="1018"/>
      <c r="E60" s="1018" t="str">
        <f>'将来負担比率（分子）の構造'!J$48</f>
        <v>-</v>
      </c>
      <c r="F60" s="1018"/>
      <c r="G60" s="1018"/>
      <c r="H60" s="1018" t="str">
        <f>'将来負担比率（分子）の構造'!K$48</f>
        <v>-</v>
      </c>
      <c r="I60" s="1018"/>
      <c r="J60" s="1018"/>
      <c r="K60" s="1018" t="str">
        <f>'将来負担比率（分子）の構造'!L$48</f>
        <v>-</v>
      </c>
      <c r="L60" s="1018"/>
      <c r="M60" s="1018"/>
      <c r="N60" s="1018" t="str">
        <f>'将来負担比率（分子）の構造'!M$48</f>
        <v>-</v>
      </c>
      <c r="O60" s="1018"/>
      <c r="P60" s="1018"/>
    </row>
    <row r="61" spans="1:16">
      <c r="A61" s="1018" t="s">
        <v>79</v>
      </c>
      <c r="B61" s="1018" t="str">
        <f>'将来負担比率（分子）の構造'!I$46</f>
        <v>-</v>
      </c>
      <c r="C61" s="1018"/>
      <c r="D61" s="1018"/>
      <c r="E61" s="1018" t="str">
        <f>'将来負担比率（分子）の構造'!J$46</f>
        <v>-</v>
      </c>
      <c r="F61" s="1018"/>
      <c r="G61" s="1018"/>
      <c r="H61" s="1018" t="str">
        <f>'将来負担比率（分子）の構造'!K$46</f>
        <v>-</v>
      </c>
      <c r="I61" s="1018"/>
      <c r="J61" s="1018"/>
      <c r="K61" s="1018" t="str">
        <f>'将来負担比率（分子）の構造'!L$46</f>
        <v>-</v>
      </c>
      <c r="L61" s="1018"/>
      <c r="M61" s="1018"/>
      <c r="N61" s="1018" t="str">
        <f>'将来負担比率（分子）の構造'!M$46</f>
        <v>-</v>
      </c>
      <c r="O61" s="1018"/>
      <c r="P61" s="1018"/>
    </row>
    <row r="62" spans="1:16">
      <c r="A62" s="1018" t="s">
        <v>80</v>
      </c>
      <c r="B62" s="1018">
        <f>'将来負担比率（分子）の構造'!I$45</f>
        <v>1562</v>
      </c>
      <c r="C62" s="1018"/>
      <c r="D62" s="1018"/>
      <c r="E62" s="1018">
        <f>'将来負担比率（分子）の構造'!J$45</f>
        <v>1618</v>
      </c>
      <c r="F62" s="1018"/>
      <c r="G62" s="1018"/>
      <c r="H62" s="1018">
        <f>'将来負担比率（分子）の構造'!K$45</f>
        <v>1612</v>
      </c>
      <c r="I62" s="1018"/>
      <c r="J62" s="1018"/>
      <c r="K62" s="1018">
        <f>'将来負担比率（分子）の構造'!L$45</f>
        <v>1607</v>
      </c>
      <c r="L62" s="1018"/>
      <c r="M62" s="1018"/>
      <c r="N62" s="1018">
        <f>'将来負担比率（分子）の構造'!M$45</f>
        <v>1651</v>
      </c>
      <c r="O62" s="1018"/>
      <c r="P62" s="1018"/>
    </row>
    <row r="63" spans="1:16">
      <c r="A63" s="1018" t="s">
        <v>78</v>
      </c>
      <c r="B63" s="1018">
        <f>'将来負担比率（分子）の構造'!I$44</f>
        <v>633</v>
      </c>
      <c r="C63" s="1018"/>
      <c r="D63" s="1018"/>
      <c r="E63" s="1018">
        <f>'将来負担比率（分子）の構造'!J$44</f>
        <v>688</v>
      </c>
      <c r="F63" s="1018"/>
      <c r="G63" s="1018"/>
      <c r="H63" s="1018">
        <f>'将来負担比率（分子）の構造'!K$44</f>
        <v>719</v>
      </c>
      <c r="I63" s="1018"/>
      <c r="J63" s="1018"/>
      <c r="K63" s="1018">
        <f>'将来負担比率（分子）の構造'!L$44</f>
        <v>705</v>
      </c>
      <c r="L63" s="1018"/>
      <c r="M63" s="1018"/>
      <c r="N63" s="1018">
        <f>'将来負担比率（分子）の構造'!M$44</f>
        <v>760</v>
      </c>
      <c r="O63" s="1018"/>
      <c r="P63" s="1018"/>
    </row>
    <row r="64" spans="1:16">
      <c r="A64" s="1018" t="s">
        <v>76</v>
      </c>
      <c r="B64" s="1018">
        <f>'将来負担比率（分子）の構造'!I$43</f>
        <v>3912</v>
      </c>
      <c r="C64" s="1018"/>
      <c r="D64" s="1018"/>
      <c r="E64" s="1018">
        <f>'将来負担比率（分子）の構造'!J$43</f>
        <v>3621</v>
      </c>
      <c r="F64" s="1018"/>
      <c r="G64" s="1018"/>
      <c r="H64" s="1018">
        <f>'将来負担比率（分子）の構造'!K$43</f>
        <v>3446</v>
      </c>
      <c r="I64" s="1018"/>
      <c r="J64" s="1018"/>
      <c r="K64" s="1018">
        <f>'将来負担比率（分子）の構造'!L$43</f>
        <v>3304</v>
      </c>
      <c r="L64" s="1018"/>
      <c r="M64" s="1018"/>
      <c r="N64" s="1018">
        <f>'将来負担比率（分子）の構造'!M$43</f>
        <v>3097</v>
      </c>
      <c r="O64" s="1018"/>
      <c r="P64" s="1018"/>
    </row>
    <row r="65" spans="1:16">
      <c r="A65" s="1018" t="s">
        <v>75</v>
      </c>
      <c r="B65" s="1018" t="str">
        <f>'将来負担比率（分子）の構造'!I$42</f>
        <v>-</v>
      </c>
      <c r="C65" s="1018"/>
      <c r="D65" s="1018"/>
      <c r="E65" s="1018" t="str">
        <f>'将来負担比率（分子）の構造'!J$42</f>
        <v>-</v>
      </c>
      <c r="F65" s="1018"/>
      <c r="G65" s="1018"/>
      <c r="H65" s="1018" t="str">
        <f>'将来負担比率（分子）の構造'!K$42</f>
        <v>-</v>
      </c>
      <c r="I65" s="1018"/>
      <c r="J65" s="1018"/>
      <c r="K65" s="1018" t="str">
        <f>'将来負担比率（分子）の構造'!L$42</f>
        <v>-</v>
      </c>
      <c r="L65" s="1018"/>
      <c r="M65" s="1018"/>
      <c r="N65" s="1018" t="str">
        <f>'将来負担比率（分子）の構造'!M$42</f>
        <v>-</v>
      </c>
      <c r="O65" s="1018"/>
      <c r="P65" s="1018"/>
    </row>
    <row r="66" spans="1:16">
      <c r="A66" s="1018" t="s">
        <v>55</v>
      </c>
      <c r="B66" s="1018">
        <f>'将来負担比率（分子）の構造'!I$41</f>
        <v>8043</v>
      </c>
      <c r="C66" s="1018"/>
      <c r="D66" s="1018"/>
      <c r="E66" s="1018">
        <f>'将来負担比率（分子）の構造'!J$41</f>
        <v>8250</v>
      </c>
      <c r="F66" s="1018"/>
      <c r="G66" s="1018"/>
      <c r="H66" s="1018">
        <f>'将来負担比率（分子）の構造'!K$41</f>
        <v>9929</v>
      </c>
      <c r="I66" s="1018"/>
      <c r="J66" s="1018"/>
      <c r="K66" s="1018">
        <f>'将来負担比率（分子）の構造'!L$41</f>
        <v>9553</v>
      </c>
      <c r="L66" s="1018"/>
      <c r="M66" s="1018"/>
      <c r="N66" s="1018">
        <f>'将来負担比率（分子）の構造'!M$41</f>
        <v>9304</v>
      </c>
      <c r="O66" s="1018"/>
      <c r="P66" s="1018"/>
    </row>
    <row r="67" spans="1:16">
      <c r="A67" s="1018" t="s">
        <v>103</v>
      </c>
      <c r="B67" s="1018" t="e">
        <f>NA()</f>
        <v>#N/A</v>
      </c>
      <c r="C67" s="1018">
        <f>IF(ISNUMBER('将来負担比率（分子）の構造'!I$53),IF('将来負担比率（分子）の構造'!I$53&lt;0,0,'将来負担比率（分子）の構造'!I$53),NA())</f>
        <v>2310</v>
      </c>
      <c r="D67" s="1018" t="e">
        <f>NA()</f>
        <v>#N/A</v>
      </c>
      <c r="E67" s="1018" t="e">
        <f>NA()</f>
        <v>#N/A</v>
      </c>
      <c r="F67" s="1018">
        <f>IF(ISNUMBER('将来負担比率（分子）の構造'!J$53),IF('将来負担比率（分子）の構造'!J$53&lt;0,0,'将来負担比率（分子）の構造'!J$53),NA())</f>
        <v>2156</v>
      </c>
      <c r="G67" s="1018" t="e">
        <f>NA()</f>
        <v>#N/A</v>
      </c>
      <c r="H67" s="1018" t="e">
        <f>NA()</f>
        <v>#N/A</v>
      </c>
      <c r="I67" s="1018">
        <f>IF(ISNUMBER('将来負担比率（分子）の構造'!K$53),IF('将来負担比率（分子）の構造'!K$53&lt;0,0,'将来負担比率（分子）の構造'!K$53),NA())</f>
        <v>2948</v>
      </c>
      <c r="J67" s="1018" t="e">
        <f>NA()</f>
        <v>#N/A</v>
      </c>
      <c r="K67" s="1018" t="e">
        <f>NA()</f>
        <v>#N/A</v>
      </c>
      <c r="L67" s="1018">
        <f>IF(ISNUMBER('将来負担比率（分子）の構造'!L$53),IF('将来負担比率（分子）の構造'!L$53&lt;0,0,'将来負担比率（分子）の構造'!L$53),NA())</f>
        <v>2701</v>
      </c>
      <c r="M67" s="1018" t="e">
        <f>NA()</f>
        <v>#N/A</v>
      </c>
      <c r="N67" s="1018" t="e">
        <f>NA()</f>
        <v>#N/A</v>
      </c>
      <c r="O67" s="1018">
        <f>IF(ISNUMBER('将来負担比率（分子）の構造'!M$53),IF('将来負担比率（分子）の構造'!M$53&lt;0,0,'将来負担比率（分子）の構造'!M$53),NA())</f>
        <v>2451</v>
      </c>
      <c r="P67" s="1018" t="e">
        <f>NA()</f>
        <v>#N/A</v>
      </c>
    </row>
    <row r="70" spans="1:16">
      <c r="A70" s="1021" t="s">
        <v>127</v>
      </c>
      <c r="B70" s="1021"/>
      <c r="C70" s="1021"/>
      <c r="D70" s="1021"/>
      <c r="E70" s="1021"/>
      <c r="F70" s="1021"/>
    </row>
    <row r="71" spans="1:16">
      <c r="A71" s="1020"/>
      <c r="B71" s="1020" t="str">
        <f>基金残高に係る経年分析!F54</f>
        <v>R04</v>
      </c>
      <c r="C71" s="1020" t="str">
        <f>基金残高に係る経年分析!G54</f>
        <v>R05</v>
      </c>
      <c r="D71" s="1020" t="str">
        <f>基金残高に係る経年分析!H54</f>
        <v>R06</v>
      </c>
    </row>
    <row r="72" spans="1:16">
      <c r="A72" s="1020" t="s">
        <v>128</v>
      </c>
      <c r="B72" s="1022">
        <f>基金残高に係る経年分析!F55</f>
        <v>958</v>
      </c>
      <c r="C72" s="1022">
        <f>基金残高に係る経年分析!G55</f>
        <v>958</v>
      </c>
      <c r="D72" s="1022">
        <f>基金残高に係る経年分析!H55</f>
        <v>958</v>
      </c>
    </row>
    <row r="73" spans="1:16">
      <c r="A73" s="1020" t="s">
        <v>129</v>
      </c>
      <c r="B73" s="1022">
        <f>基金残高に係る経年分析!F56</f>
        <v>568</v>
      </c>
      <c r="C73" s="1022">
        <f>基金残高に係る経年分析!G56</f>
        <v>569</v>
      </c>
      <c r="D73" s="1022">
        <f>基金残高に係る経年分析!H56</f>
        <v>628</v>
      </c>
    </row>
    <row r="74" spans="1:16">
      <c r="A74" s="1020" t="s">
        <v>131</v>
      </c>
      <c r="B74" s="1022">
        <f>基金残高に係る経年分析!F57</f>
        <v>1031</v>
      </c>
      <c r="C74" s="1022">
        <f>基金残高に係る経年分析!G57</f>
        <v>1098</v>
      </c>
      <c r="D74" s="1022">
        <f>基金残高に係る経年分析!H57</f>
        <v>1196</v>
      </c>
    </row>
  </sheetData>
  <sheetProtection algorithmName="SHA-512" hashValue="0KpHcdEEiRm6FvvoXf6znr+ABEY4RGX4/c3rfl8EbgJkRgB6/5Gdnz5ExvWNyLzhbTW2b0NmqKXu5zFA7vwgsw==" saltValue="fIJiahVhzvwUJiJr/3BPyw=="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257" customWidth="1"/>
    <col min="134" max="143" width="1.6640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305</v>
      </c>
      <c r="DI1" s="344"/>
      <c r="DJ1" s="344"/>
      <c r="DK1" s="344"/>
      <c r="DL1" s="344"/>
      <c r="DM1" s="344"/>
      <c r="DN1" s="351"/>
      <c r="DO1" s="1"/>
      <c r="DP1" s="343" t="s">
        <v>306</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308</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119</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309</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310</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313</v>
      </c>
      <c r="S4" s="139"/>
      <c r="T4" s="139"/>
      <c r="U4" s="139"/>
      <c r="V4" s="139"/>
      <c r="W4" s="139"/>
      <c r="X4" s="139"/>
      <c r="Y4" s="144"/>
      <c r="Z4" s="182" t="s">
        <v>316</v>
      </c>
      <c r="AA4" s="139"/>
      <c r="AB4" s="139"/>
      <c r="AC4" s="144"/>
      <c r="AD4" s="182" t="s">
        <v>258</v>
      </c>
      <c r="AE4" s="139"/>
      <c r="AF4" s="139"/>
      <c r="AG4" s="139"/>
      <c r="AH4" s="139"/>
      <c r="AI4" s="139"/>
      <c r="AJ4" s="139"/>
      <c r="AK4" s="144"/>
      <c r="AL4" s="182" t="s">
        <v>316</v>
      </c>
      <c r="AM4" s="139"/>
      <c r="AN4" s="139"/>
      <c r="AO4" s="144"/>
      <c r="AP4" s="298" t="s">
        <v>319</v>
      </c>
      <c r="AQ4" s="298"/>
      <c r="AR4" s="298"/>
      <c r="AS4" s="298"/>
      <c r="AT4" s="298"/>
      <c r="AU4" s="298"/>
      <c r="AV4" s="298"/>
      <c r="AW4" s="298"/>
      <c r="AX4" s="298"/>
      <c r="AY4" s="298"/>
      <c r="AZ4" s="298"/>
      <c r="BA4" s="298"/>
      <c r="BB4" s="298"/>
      <c r="BC4" s="298"/>
      <c r="BD4" s="298"/>
      <c r="BE4" s="298"/>
      <c r="BF4" s="298"/>
      <c r="BG4" s="298" t="s">
        <v>292</v>
      </c>
      <c r="BH4" s="298"/>
      <c r="BI4" s="298"/>
      <c r="BJ4" s="298"/>
      <c r="BK4" s="298"/>
      <c r="BL4" s="298"/>
      <c r="BM4" s="298"/>
      <c r="BN4" s="298"/>
      <c r="BO4" s="298" t="s">
        <v>316</v>
      </c>
      <c r="BP4" s="298"/>
      <c r="BQ4" s="298"/>
      <c r="BR4" s="298"/>
      <c r="BS4" s="298" t="s">
        <v>320</v>
      </c>
      <c r="BT4" s="298"/>
      <c r="BU4" s="298"/>
      <c r="BV4" s="298"/>
      <c r="BW4" s="298"/>
      <c r="BX4" s="298"/>
      <c r="BY4" s="298"/>
      <c r="BZ4" s="298"/>
      <c r="CA4" s="298"/>
      <c r="CB4" s="298"/>
      <c r="CD4" s="182" t="s">
        <v>321</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315</v>
      </c>
      <c r="C5" s="265"/>
      <c r="D5" s="265"/>
      <c r="E5" s="265"/>
      <c r="F5" s="265"/>
      <c r="G5" s="265"/>
      <c r="H5" s="265"/>
      <c r="I5" s="265"/>
      <c r="J5" s="265"/>
      <c r="K5" s="265"/>
      <c r="L5" s="265"/>
      <c r="M5" s="265"/>
      <c r="N5" s="265"/>
      <c r="O5" s="265"/>
      <c r="P5" s="265"/>
      <c r="Q5" s="268"/>
      <c r="R5" s="273">
        <v>1541309</v>
      </c>
      <c r="S5" s="276"/>
      <c r="T5" s="276"/>
      <c r="U5" s="276"/>
      <c r="V5" s="276"/>
      <c r="W5" s="276"/>
      <c r="X5" s="276"/>
      <c r="Y5" s="278"/>
      <c r="Z5" s="281">
        <v>17.2</v>
      </c>
      <c r="AA5" s="281"/>
      <c r="AB5" s="281"/>
      <c r="AC5" s="281"/>
      <c r="AD5" s="286">
        <v>1462145</v>
      </c>
      <c r="AE5" s="286"/>
      <c r="AF5" s="286"/>
      <c r="AG5" s="286"/>
      <c r="AH5" s="286"/>
      <c r="AI5" s="286"/>
      <c r="AJ5" s="286"/>
      <c r="AK5" s="286"/>
      <c r="AL5" s="291">
        <v>27.9</v>
      </c>
      <c r="AM5" s="293"/>
      <c r="AN5" s="293"/>
      <c r="AO5" s="295"/>
      <c r="AP5" s="260" t="s">
        <v>322</v>
      </c>
      <c r="AQ5" s="265"/>
      <c r="AR5" s="265"/>
      <c r="AS5" s="265"/>
      <c r="AT5" s="265"/>
      <c r="AU5" s="265"/>
      <c r="AV5" s="265"/>
      <c r="AW5" s="265"/>
      <c r="AX5" s="265"/>
      <c r="AY5" s="265"/>
      <c r="AZ5" s="265"/>
      <c r="BA5" s="265"/>
      <c r="BB5" s="265"/>
      <c r="BC5" s="265"/>
      <c r="BD5" s="265"/>
      <c r="BE5" s="265"/>
      <c r="BF5" s="268"/>
      <c r="BG5" s="274">
        <v>1461846</v>
      </c>
      <c r="BH5" s="217"/>
      <c r="BI5" s="217"/>
      <c r="BJ5" s="217"/>
      <c r="BK5" s="217"/>
      <c r="BL5" s="217"/>
      <c r="BM5" s="217"/>
      <c r="BN5" s="279"/>
      <c r="BO5" s="282">
        <v>94.8</v>
      </c>
      <c r="BP5" s="282"/>
      <c r="BQ5" s="282"/>
      <c r="BR5" s="282"/>
      <c r="BS5" s="287" t="s">
        <v>200</v>
      </c>
      <c r="BT5" s="287"/>
      <c r="BU5" s="287"/>
      <c r="BV5" s="287"/>
      <c r="BW5" s="287"/>
      <c r="BX5" s="287"/>
      <c r="BY5" s="287"/>
      <c r="BZ5" s="287"/>
      <c r="CA5" s="287"/>
      <c r="CB5" s="325"/>
      <c r="CD5" s="182" t="s">
        <v>319</v>
      </c>
      <c r="CE5" s="139"/>
      <c r="CF5" s="139"/>
      <c r="CG5" s="139"/>
      <c r="CH5" s="139"/>
      <c r="CI5" s="139"/>
      <c r="CJ5" s="139"/>
      <c r="CK5" s="139"/>
      <c r="CL5" s="139"/>
      <c r="CM5" s="139"/>
      <c r="CN5" s="139"/>
      <c r="CO5" s="139"/>
      <c r="CP5" s="139"/>
      <c r="CQ5" s="144"/>
      <c r="CR5" s="182" t="s">
        <v>325</v>
      </c>
      <c r="CS5" s="139"/>
      <c r="CT5" s="139"/>
      <c r="CU5" s="139"/>
      <c r="CV5" s="139"/>
      <c r="CW5" s="139"/>
      <c r="CX5" s="139"/>
      <c r="CY5" s="144"/>
      <c r="CZ5" s="182" t="s">
        <v>316</v>
      </c>
      <c r="DA5" s="139"/>
      <c r="DB5" s="139"/>
      <c r="DC5" s="144"/>
      <c r="DD5" s="182" t="s">
        <v>326</v>
      </c>
      <c r="DE5" s="139"/>
      <c r="DF5" s="139"/>
      <c r="DG5" s="139"/>
      <c r="DH5" s="139"/>
      <c r="DI5" s="139"/>
      <c r="DJ5" s="139"/>
      <c r="DK5" s="139"/>
      <c r="DL5" s="139"/>
      <c r="DM5" s="139"/>
      <c r="DN5" s="139"/>
      <c r="DO5" s="139"/>
      <c r="DP5" s="144"/>
      <c r="DQ5" s="182" t="s">
        <v>328</v>
      </c>
      <c r="DR5" s="139"/>
      <c r="DS5" s="139"/>
      <c r="DT5" s="139"/>
      <c r="DU5" s="139"/>
      <c r="DV5" s="139"/>
      <c r="DW5" s="139"/>
      <c r="DX5" s="139"/>
      <c r="DY5" s="139"/>
      <c r="DZ5" s="139"/>
      <c r="EA5" s="139"/>
      <c r="EB5" s="139"/>
      <c r="EC5" s="144"/>
    </row>
    <row r="6" spans="2:143" ht="11.25" customHeight="1">
      <c r="B6" s="261" t="s">
        <v>329</v>
      </c>
      <c r="C6" s="1"/>
      <c r="D6" s="1"/>
      <c r="E6" s="1"/>
      <c r="F6" s="1"/>
      <c r="G6" s="1"/>
      <c r="H6" s="1"/>
      <c r="I6" s="1"/>
      <c r="J6" s="1"/>
      <c r="K6" s="1"/>
      <c r="L6" s="1"/>
      <c r="M6" s="1"/>
      <c r="N6" s="1"/>
      <c r="O6" s="1"/>
      <c r="P6" s="1"/>
      <c r="Q6" s="269"/>
      <c r="R6" s="274">
        <v>85079</v>
      </c>
      <c r="S6" s="217"/>
      <c r="T6" s="217"/>
      <c r="U6" s="217"/>
      <c r="V6" s="217"/>
      <c r="W6" s="217"/>
      <c r="X6" s="217"/>
      <c r="Y6" s="279"/>
      <c r="Z6" s="282">
        <v>0.9</v>
      </c>
      <c r="AA6" s="282"/>
      <c r="AB6" s="282"/>
      <c r="AC6" s="282"/>
      <c r="AD6" s="287">
        <v>85079</v>
      </c>
      <c r="AE6" s="287"/>
      <c r="AF6" s="287"/>
      <c r="AG6" s="287"/>
      <c r="AH6" s="287"/>
      <c r="AI6" s="287"/>
      <c r="AJ6" s="287"/>
      <c r="AK6" s="287"/>
      <c r="AL6" s="283">
        <v>1.6</v>
      </c>
      <c r="AM6" s="238"/>
      <c r="AN6" s="238"/>
      <c r="AO6" s="296"/>
      <c r="AP6" s="261" t="s">
        <v>111</v>
      </c>
      <c r="AQ6" s="1"/>
      <c r="AR6" s="1"/>
      <c r="AS6" s="1"/>
      <c r="AT6" s="1"/>
      <c r="AU6" s="1"/>
      <c r="AV6" s="1"/>
      <c r="AW6" s="1"/>
      <c r="AX6" s="1"/>
      <c r="AY6" s="1"/>
      <c r="AZ6" s="1"/>
      <c r="BA6" s="1"/>
      <c r="BB6" s="1"/>
      <c r="BC6" s="1"/>
      <c r="BD6" s="1"/>
      <c r="BE6" s="1"/>
      <c r="BF6" s="269"/>
      <c r="BG6" s="274">
        <v>1461846</v>
      </c>
      <c r="BH6" s="217"/>
      <c r="BI6" s="217"/>
      <c r="BJ6" s="217"/>
      <c r="BK6" s="217"/>
      <c r="BL6" s="217"/>
      <c r="BM6" s="217"/>
      <c r="BN6" s="279"/>
      <c r="BO6" s="282">
        <v>94.8</v>
      </c>
      <c r="BP6" s="282"/>
      <c r="BQ6" s="282"/>
      <c r="BR6" s="282"/>
      <c r="BS6" s="287" t="s">
        <v>200</v>
      </c>
      <c r="BT6" s="287"/>
      <c r="BU6" s="287"/>
      <c r="BV6" s="287"/>
      <c r="BW6" s="287"/>
      <c r="BX6" s="287"/>
      <c r="BY6" s="287"/>
      <c r="BZ6" s="287"/>
      <c r="CA6" s="287"/>
      <c r="CB6" s="325"/>
      <c r="CD6" s="260" t="s">
        <v>330</v>
      </c>
      <c r="CE6" s="265"/>
      <c r="CF6" s="265"/>
      <c r="CG6" s="265"/>
      <c r="CH6" s="265"/>
      <c r="CI6" s="265"/>
      <c r="CJ6" s="265"/>
      <c r="CK6" s="265"/>
      <c r="CL6" s="265"/>
      <c r="CM6" s="265"/>
      <c r="CN6" s="265"/>
      <c r="CO6" s="265"/>
      <c r="CP6" s="265"/>
      <c r="CQ6" s="268"/>
      <c r="CR6" s="274">
        <v>84048</v>
      </c>
      <c r="CS6" s="217"/>
      <c r="CT6" s="217"/>
      <c r="CU6" s="217"/>
      <c r="CV6" s="217"/>
      <c r="CW6" s="217"/>
      <c r="CX6" s="217"/>
      <c r="CY6" s="279"/>
      <c r="CZ6" s="291">
        <v>1</v>
      </c>
      <c r="DA6" s="293"/>
      <c r="DB6" s="293"/>
      <c r="DC6" s="337"/>
      <c r="DD6" s="288" t="s">
        <v>200</v>
      </c>
      <c r="DE6" s="217"/>
      <c r="DF6" s="217"/>
      <c r="DG6" s="217"/>
      <c r="DH6" s="217"/>
      <c r="DI6" s="217"/>
      <c r="DJ6" s="217"/>
      <c r="DK6" s="217"/>
      <c r="DL6" s="217"/>
      <c r="DM6" s="217"/>
      <c r="DN6" s="217"/>
      <c r="DO6" s="217"/>
      <c r="DP6" s="279"/>
      <c r="DQ6" s="288">
        <v>84048</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796</v>
      </c>
      <c r="S7" s="217"/>
      <c r="T7" s="217"/>
      <c r="U7" s="217"/>
      <c r="V7" s="217"/>
      <c r="W7" s="217"/>
      <c r="X7" s="217"/>
      <c r="Y7" s="279"/>
      <c r="Z7" s="282">
        <v>0</v>
      </c>
      <c r="AA7" s="282"/>
      <c r="AB7" s="282"/>
      <c r="AC7" s="282"/>
      <c r="AD7" s="287">
        <v>796</v>
      </c>
      <c r="AE7" s="287"/>
      <c r="AF7" s="287"/>
      <c r="AG7" s="287"/>
      <c r="AH7" s="287"/>
      <c r="AI7" s="287"/>
      <c r="AJ7" s="287"/>
      <c r="AK7" s="287"/>
      <c r="AL7" s="283">
        <v>0</v>
      </c>
      <c r="AM7" s="238"/>
      <c r="AN7" s="238"/>
      <c r="AO7" s="296"/>
      <c r="AP7" s="261" t="s">
        <v>331</v>
      </c>
      <c r="AQ7" s="1"/>
      <c r="AR7" s="1"/>
      <c r="AS7" s="1"/>
      <c r="AT7" s="1"/>
      <c r="AU7" s="1"/>
      <c r="AV7" s="1"/>
      <c r="AW7" s="1"/>
      <c r="AX7" s="1"/>
      <c r="AY7" s="1"/>
      <c r="AZ7" s="1"/>
      <c r="BA7" s="1"/>
      <c r="BB7" s="1"/>
      <c r="BC7" s="1"/>
      <c r="BD7" s="1"/>
      <c r="BE7" s="1"/>
      <c r="BF7" s="269"/>
      <c r="BG7" s="274">
        <v>711855</v>
      </c>
      <c r="BH7" s="217"/>
      <c r="BI7" s="217"/>
      <c r="BJ7" s="217"/>
      <c r="BK7" s="217"/>
      <c r="BL7" s="217"/>
      <c r="BM7" s="217"/>
      <c r="BN7" s="279"/>
      <c r="BO7" s="282">
        <v>46.2</v>
      </c>
      <c r="BP7" s="282"/>
      <c r="BQ7" s="282"/>
      <c r="BR7" s="282"/>
      <c r="BS7" s="287" t="s">
        <v>200</v>
      </c>
      <c r="BT7" s="287"/>
      <c r="BU7" s="287"/>
      <c r="BV7" s="287"/>
      <c r="BW7" s="287"/>
      <c r="BX7" s="287"/>
      <c r="BY7" s="287"/>
      <c r="BZ7" s="287"/>
      <c r="CA7" s="287"/>
      <c r="CB7" s="325"/>
      <c r="CD7" s="261" t="s">
        <v>333</v>
      </c>
      <c r="CE7" s="1"/>
      <c r="CF7" s="1"/>
      <c r="CG7" s="1"/>
      <c r="CH7" s="1"/>
      <c r="CI7" s="1"/>
      <c r="CJ7" s="1"/>
      <c r="CK7" s="1"/>
      <c r="CL7" s="1"/>
      <c r="CM7" s="1"/>
      <c r="CN7" s="1"/>
      <c r="CO7" s="1"/>
      <c r="CP7" s="1"/>
      <c r="CQ7" s="269"/>
      <c r="CR7" s="274">
        <v>1499663</v>
      </c>
      <c r="CS7" s="217"/>
      <c r="CT7" s="217"/>
      <c r="CU7" s="217"/>
      <c r="CV7" s="217"/>
      <c r="CW7" s="217"/>
      <c r="CX7" s="217"/>
      <c r="CY7" s="279"/>
      <c r="CZ7" s="282">
        <v>17.2</v>
      </c>
      <c r="DA7" s="282"/>
      <c r="DB7" s="282"/>
      <c r="DC7" s="282"/>
      <c r="DD7" s="288">
        <v>236029</v>
      </c>
      <c r="DE7" s="217"/>
      <c r="DF7" s="217"/>
      <c r="DG7" s="217"/>
      <c r="DH7" s="217"/>
      <c r="DI7" s="217"/>
      <c r="DJ7" s="217"/>
      <c r="DK7" s="217"/>
      <c r="DL7" s="217"/>
      <c r="DM7" s="217"/>
      <c r="DN7" s="217"/>
      <c r="DO7" s="217"/>
      <c r="DP7" s="279"/>
      <c r="DQ7" s="288">
        <v>983354</v>
      </c>
      <c r="DR7" s="217"/>
      <c r="DS7" s="217"/>
      <c r="DT7" s="217"/>
      <c r="DU7" s="217"/>
      <c r="DV7" s="217"/>
      <c r="DW7" s="217"/>
      <c r="DX7" s="217"/>
      <c r="DY7" s="217"/>
      <c r="DZ7" s="217"/>
      <c r="EA7" s="217"/>
      <c r="EB7" s="217"/>
      <c r="EC7" s="326"/>
    </row>
    <row r="8" spans="2:143" ht="11.25" customHeight="1">
      <c r="B8" s="261" t="s">
        <v>334</v>
      </c>
      <c r="C8" s="1"/>
      <c r="D8" s="1"/>
      <c r="E8" s="1"/>
      <c r="F8" s="1"/>
      <c r="G8" s="1"/>
      <c r="H8" s="1"/>
      <c r="I8" s="1"/>
      <c r="J8" s="1"/>
      <c r="K8" s="1"/>
      <c r="L8" s="1"/>
      <c r="M8" s="1"/>
      <c r="N8" s="1"/>
      <c r="O8" s="1"/>
      <c r="P8" s="1"/>
      <c r="Q8" s="269"/>
      <c r="R8" s="274">
        <v>14378</v>
      </c>
      <c r="S8" s="217"/>
      <c r="T8" s="217"/>
      <c r="U8" s="217"/>
      <c r="V8" s="217"/>
      <c r="W8" s="217"/>
      <c r="X8" s="217"/>
      <c r="Y8" s="279"/>
      <c r="Z8" s="282">
        <v>0.2</v>
      </c>
      <c r="AA8" s="282"/>
      <c r="AB8" s="282"/>
      <c r="AC8" s="282"/>
      <c r="AD8" s="287">
        <v>14378</v>
      </c>
      <c r="AE8" s="287"/>
      <c r="AF8" s="287"/>
      <c r="AG8" s="287"/>
      <c r="AH8" s="287"/>
      <c r="AI8" s="287"/>
      <c r="AJ8" s="287"/>
      <c r="AK8" s="287"/>
      <c r="AL8" s="283">
        <v>0.3</v>
      </c>
      <c r="AM8" s="238"/>
      <c r="AN8" s="238"/>
      <c r="AO8" s="296"/>
      <c r="AP8" s="261" t="s">
        <v>124</v>
      </c>
      <c r="AQ8" s="1"/>
      <c r="AR8" s="1"/>
      <c r="AS8" s="1"/>
      <c r="AT8" s="1"/>
      <c r="AU8" s="1"/>
      <c r="AV8" s="1"/>
      <c r="AW8" s="1"/>
      <c r="AX8" s="1"/>
      <c r="AY8" s="1"/>
      <c r="AZ8" s="1"/>
      <c r="BA8" s="1"/>
      <c r="BB8" s="1"/>
      <c r="BC8" s="1"/>
      <c r="BD8" s="1"/>
      <c r="BE8" s="1"/>
      <c r="BF8" s="269"/>
      <c r="BG8" s="274">
        <v>22501</v>
      </c>
      <c r="BH8" s="217"/>
      <c r="BI8" s="217"/>
      <c r="BJ8" s="217"/>
      <c r="BK8" s="217"/>
      <c r="BL8" s="217"/>
      <c r="BM8" s="217"/>
      <c r="BN8" s="279"/>
      <c r="BO8" s="282">
        <v>1.5</v>
      </c>
      <c r="BP8" s="282"/>
      <c r="BQ8" s="282"/>
      <c r="BR8" s="282"/>
      <c r="BS8" s="287" t="s">
        <v>200</v>
      </c>
      <c r="BT8" s="287"/>
      <c r="BU8" s="287"/>
      <c r="BV8" s="287"/>
      <c r="BW8" s="287"/>
      <c r="BX8" s="287"/>
      <c r="BY8" s="287"/>
      <c r="BZ8" s="287"/>
      <c r="CA8" s="287"/>
      <c r="CB8" s="325"/>
      <c r="CD8" s="261" t="s">
        <v>337</v>
      </c>
      <c r="CE8" s="1"/>
      <c r="CF8" s="1"/>
      <c r="CG8" s="1"/>
      <c r="CH8" s="1"/>
      <c r="CI8" s="1"/>
      <c r="CJ8" s="1"/>
      <c r="CK8" s="1"/>
      <c r="CL8" s="1"/>
      <c r="CM8" s="1"/>
      <c r="CN8" s="1"/>
      <c r="CO8" s="1"/>
      <c r="CP8" s="1"/>
      <c r="CQ8" s="269"/>
      <c r="CR8" s="274">
        <v>2506440</v>
      </c>
      <c r="CS8" s="217"/>
      <c r="CT8" s="217"/>
      <c r="CU8" s="217"/>
      <c r="CV8" s="217"/>
      <c r="CW8" s="217"/>
      <c r="CX8" s="217"/>
      <c r="CY8" s="279"/>
      <c r="CZ8" s="282">
        <v>28.7</v>
      </c>
      <c r="DA8" s="282"/>
      <c r="DB8" s="282"/>
      <c r="DC8" s="282"/>
      <c r="DD8" s="288">
        <v>24226</v>
      </c>
      <c r="DE8" s="217"/>
      <c r="DF8" s="217"/>
      <c r="DG8" s="217"/>
      <c r="DH8" s="217"/>
      <c r="DI8" s="217"/>
      <c r="DJ8" s="217"/>
      <c r="DK8" s="217"/>
      <c r="DL8" s="217"/>
      <c r="DM8" s="217"/>
      <c r="DN8" s="217"/>
      <c r="DO8" s="217"/>
      <c r="DP8" s="279"/>
      <c r="DQ8" s="288">
        <v>1540696</v>
      </c>
      <c r="DR8" s="217"/>
      <c r="DS8" s="217"/>
      <c r="DT8" s="217"/>
      <c r="DU8" s="217"/>
      <c r="DV8" s="217"/>
      <c r="DW8" s="217"/>
      <c r="DX8" s="217"/>
      <c r="DY8" s="217"/>
      <c r="DZ8" s="217"/>
      <c r="EA8" s="217"/>
      <c r="EB8" s="217"/>
      <c r="EC8" s="326"/>
    </row>
    <row r="9" spans="2:143" ht="11.25" customHeight="1">
      <c r="B9" s="261" t="s">
        <v>336</v>
      </c>
      <c r="C9" s="1"/>
      <c r="D9" s="1"/>
      <c r="E9" s="1"/>
      <c r="F9" s="1"/>
      <c r="G9" s="1"/>
      <c r="H9" s="1"/>
      <c r="I9" s="1"/>
      <c r="J9" s="1"/>
      <c r="K9" s="1"/>
      <c r="L9" s="1"/>
      <c r="M9" s="1"/>
      <c r="N9" s="1"/>
      <c r="O9" s="1"/>
      <c r="P9" s="1"/>
      <c r="Q9" s="269"/>
      <c r="R9" s="274">
        <v>19884</v>
      </c>
      <c r="S9" s="217"/>
      <c r="T9" s="217"/>
      <c r="U9" s="217"/>
      <c r="V9" s="217"/>
      <c r="W9" s="217"/>
      <c r="X9" s="217"/>
      <c r="Y9" s="279"/>
      <c r="Z9" s="282">
        <v>0.2</v>
      </c>
      <c r="AA9" s="282"/>
      <c r="AB9" s="282"/>
      <c r="AC9" s="282"/>
      <c r="AD9" s="287">
        <v>19884</v>
      </c>
      <c r="AE9" s="287"/>
      <c r="AF9" s="287"/>
      <c r="AG9" s="287"/>
      <c r="AH9" s="287"/>
      <c r="AI9" s="287"/>
      <c r="AJ9" s="287"/>
      <c r="AK9" s="287"/>
      <c r="AL9" s="283">
        <v>0.4</v>
      </c>
      <c r="AM9" s="238"/>
      <c r="AN9" s="238"/>
      <c r="AO9" s="296"/>
      <c r="AP9" s="261" t="s">
        <v>338</v>
      </c>
      <c r="AQ9" s="1"/>
      <c r="AR9" s="1"/>
      <c r="AS9" s="1"/>
      <c r="AT9" s="1"/>
      <c r="AU9" s="1"/>
      <c r="AV9" s="1"/>
      <c r="AW9" s="1"/>
      <c r="AX9" s="1"/>
      <c r="AY9" s="1"/>
      <c r="AZ9" s="1"/>
      <c r="BA9" s="1"/>
      <c r="BB9" s="1"/>
      <c r="BC9" s="1"/>
      <c r="BD9" s="1"/>
      <c r="BE9" s="1"/>
      <c r="BF9" s="269"/>
      <c r="BG9" s="274">
        <v>613201</v>
      </c>
      <c r="BH9" s="217"/>
      <c r="BI9" s="217"/>
      <c r="BJ9" s="217"/>
      <c r="BK9" s="217"/>
      <c r="BL9" s="217"/>
      <c r="BM9" s="217"/>
      <c r="BN9" s="279"/>
      <c r="BO9" s="282">
        <v>39.799999999999997</v>
      </c>
      <c r="BP9" s="282"/>
      <c r="BQ9" s="282"/>
      <c r="BR9" s="282"/>
      <c r="BS9" s="287" t="s">
        <v>200</v>
      </c>
      <c r="BT9" s="287"/>
      <c r="BU9" s="287"/>
      <c r="BV9" s="287"/>
      <c r="BW9" s="287"/>
      <c r="BX9" s="287"/>
      <c r="BY9" s="287"/>
      <c r="BZ9" s="287"/>
      <c r="CA9" s="287"/>
      <c r="CB9" s="325"/>
      <c r="CD9" s="261" t="s">
        <v>341</v>
      </c>
      <c r="CE9" s="1"/>
      <c r="CF9" s="1"/>
      <c r="CG9" s="1"/>
      <c r="CH9" s="1"/>
      <c r="CI9" s="1"/>
      <c r="CJ9" s="1"/>
      <c r="CK9" s="1"/>
      <c r="CL9" s="1"/>
      <c r="CM9" s="1"/>
      <c r="CN9" s="1"/>
      <c r="CO9" s="1"/>
      <c r="CP9" s="1"/>
      <c r="CQ9" s="269"/>
      <c r="CR9" s="274">
        <v>1034086</v>
      </c>
      <c r="CS9" s="217"/>
      <c r="CT9" s="217"/>
      <c r="CU9" s="217"/>
      <c r="CV9" s="217"/>
      <c r="CW9" s="217"/>
      <c r="CX9" s="217"/>
      <c r="CY9" s="279"/>
      <c r="CZ9" s="282">
        <v>11.8</v>
      </c>
      <c r="DA9" s="282"/>
      <c r="DB9" s="282"/>
      <c r="DC9" s="282"/>
      <c r="DD9" s="288" t="s">
        <v>200</v>
      </c>
      <c r="DE9" s="217"/>
      <c r="DF9" s="217"/>
      <c r="DG9" s="217"/>
      <c r="DH9" s="217"/>
      <c r="DI9" s="217"/>
      <c r="DJ9" s="217"/>
      <c r="DK9" s="217"/>
      <c r="DL9" s="217"/>
      <c r="DM9" s="217"/>
      <c r="DN9" s="217"/>
      <c r="DO9" s="217"/>
      <c r="DP9" s="279"/>
      <c r="DQ9" s="288">
        <v>962437</v>
      </c>
      <c r="DR9" s="217"/>
      <c r="DS9" s="217"/>
      <c r="DT9" s="217"/>
      <c r="DU9" s="217"/>
      <c r="DV9" s="217"/>
      <c r="DW9" s="217"/>
      <c r="DX9" s="217"/>
      <c r="DY9" s="217"/>
      <c r="DZ9" s="217"/>
      <c r="EA9" s="217"/>
      <c r="EB9" s="217"/>
      <c r="EC9" s="326"/>
    </row>
    <row r="10" spans="2:143" ht="11.25" customHeight="1">
      <c r="B10" s="261" t="s">
        <v>130</v>
      </c>
      <c r="C10" s="1"/>
      <c r="D10" s="1"/>
      <c r="E10" s="1"/>
      <c r="F10" s="1"/>
      <c r="G10" s="1"/>
      <c r="H10" s="1"/>
      <c r="I10" s="1"/>
      <c r="J10" s="1"/>
      <c r="K10" s="1"/>
      <c r="L10" s="1"/>
      <c r="M10" s="1"/>
      <c r="N10" s="1"/>
      <c r="O10" s="1"/>
      <c r="P10" s="1"/>
      <c r="Q10" s="269"/>
      <c r="R10" s="274" t="s">
        <v>200</v>
      </c>
      <c r="S10" s="217"/>
      <c r="T10" s="217"/>
      <c r="U10" s="217"/>
      <c r="V10" s="217"/>
      <c r="W10" s="217"/>
      <c r="X10" s="217"/>
      <c r="Y10" s="279"/>
      <c r="Z10" s="282" t="s">
        <v>200</v>
      </c>
      <c r="AA10" s="282"/>
      <c r="AB10" s="282"/>
      <c r="AC10" s="282"/>
      <c r="AD10" s="287" t="s">
        <v>200</v>
      </c>
      <c r="AE10" s="287"/>
      <c r="AF10" s="287"/>
      <c r="AG10" s="287"/>
      <c r="AH10" s="287"/>
      <c r="AI10" s="287"/>
      <c r="AJ10" s="287"/>
      <c r="AK10" s="287"/>
      <c r="AL10" s="283" t="s">
        <v>200</v>
      </c>
      <c r="AM10" s="238"/>
      <c r="AN10" s="238"/>
      <c r="AO10" s="296"/>
      <c r="AP10" s="261" t="s">
        <v>191</v>
      </c>
      <c r="AQ10" s="1"/>
      <c r="AR10" s="1"/>
      <c r="AS10" s="1"/>
      <c r="AT10" s="1"/>
      <c r="AU10" s="1"/>
      <c r="AV10" s="1"/>
      <c r="AW10" s="1"/>
      <c r="AX10" s="1"/>
      <c r="AY10" s="1"/>
      <c r="AZ10" s="1"/>
      <c r="BA10" s="1"/>
      <c r="BB10" s="1"/>
      <c r="BC10" s="1"/>
      <c r="BD10" s="1"/>
      <c r="BE10" s="1"/>
      <c r="BF10" s="269"/>
      <c r="BG10" s="274">
        <v>39065</v>
      </c>
      <c r="BH10" s="217"/>
      <c r="BI10" s="217"/>
      <c r="BJ10" s="217"/>
      <c r="BK10" s="217"/>
      <c r="BL10" s="217"/>
      <c r="BM10" s="217"/>
      <c r="BN10" s="279"/>
      <c r="BO10" s="282">
        <v>2.5</v>
      </c>
      <c r="BP10" s="282"/>
      <c r="BQ10" s="282"/>
      <c r="BR10" s="282"/>
      <c r="BS10" s="287" t="s">
        <v>200</v>
      </c>
      <c r="BT10" s="287"/>
      <c r="BU10" s="287"/>
      <c r="BV10" s="287"/>
      <c r="BW10" s="287"/>
      <c r="BX10" s="287"/>
      <c r="BY10" s="287"/>
      <c r="BZ10" s="287"/>
      <c r="CA10" s="287"/>
      <c r="CB10" s="325"/>
      <c r="CD10" s="261" t="s">
        <v>227</v>
      </c>
      <c r="CE10" s="1"/>
      <c r="CF10" s="1"/>
      <c r="CG10" s="1"/>
      <c r="CH10" s="1"/>
      <c r="CI10" s="1"/>
      <c r="CJ10" s="1"/>
      <c r="CK10" s="1"/>
      <c r="CL10" s="1"/>
      <c r="CM10" s="1"/>
      <c r="CN10" s="1"/>
      <c r="CO10" s="1"/>
      <c r="CP10" s="1"/>
      <c r="CQ10" s="269"/>
      <c r="CR10" s="274">
        <v>8000</v>
      </c>
      <c r="CS10" s="217"/>
      <c r="CT10" s="217"/>
      <c r="CU10" s="217"/>
      <c r="CV10" s="217"/>
      <c r="CW10" s="217"/>
      <c r="CX10" s="217"/>
      <c r="CY10" s="279"/>
      <c r="CZ10" s="282">
        <v>0.1</v>
      </c>
      <c r="DA10" s="282"/>
      <c r="DB10" s="282"/>
      <c r="DC10" s="282"/>
      <c r="DD10" s="288" t="s">
        <v>200</v>
      </c>
      <c r="DE10" s="217"/>
      <c r="DF10" s="217"/>
      <c r="DG10" s="217"/>
      <c r="DH10" s="217"/>
      <c r="DI10" s="217"/>
      <c r="DJ10" s="217"/>
      <c r="DK10" s="217"/>
      <c r="DL10" s="217"/>
      <c r="DM10" s="217"/>
      <c r="DN10" s="217"/>
      <c r="DO10" s="217"/>
      <c r="DP10" s="279"/>
      <c r="DQ10" s="288" t="s">
        <v>200</v>
      </c>
      <c r="DR10" s="217"/>
      <c r="DS10" s="217"/>
      <c r="DT10" s="217"/>
      <c r="DU10" s="217"/>
      <c r="DV10" s="217"/>
      <c r="DW10" s="217"/>
      <c r="DX10" s="217"/>
      <c r="DY10" s="217"/>
      <c r="DZ10" s="217"/>
      <c r="EA10" s="217"/>
      <c r="EB10" s="217"/>
      <c r="EC10" s="326"/>
    </row>
    <row r="11" spans="2:143" ht="11.25" customHeight="1">
      <c r="B11" s="261" t="s">
        <v>109</v>
      </c>
      <c r="C11" s="1"/>
      <c r="D11" s="1"/>
      <c r="E11" s="1"/>
      <c r="F11" s="1"/>
      <c r="G11" s="1"/>
      <c r="H11" s="1"/>
      <c r="I11" s="1"/>
      <c r="J11" s="1"/>
      <c r="K11" s="1"/>
      <c r="L11" s="1"/>
      <c r="M11" s="1"/>
      <c r="N11" s="1"/>
      <c r="O11" s="1"/>
      <c r="P11" s="1"/>
      <c r="Q11" s="269"/>
      <c r="R11" s="274">
        <v>369468</v>
      </c>
      <c r="S11" s="217"/>
      <c r="T11" s="217"/>
      <c r="U11" s="217"/>
      <c r="V11" s="217"/>
      <c r="W11" s="217"/>
      <c r="X11" s="217"/>
      <c r="Y11" s="279"/>
      <c r="Z11" s="283">
        <v>4.0999999999999996</v>
      </c>
      <c r="AA11" s="238"/>
      <c r="AB11" s="238"/>
      <c r="AC11" s="285"/>
      <c r="AD11" s="288">
        <v>369468</v>
      </c>
      <c r="AE11" s="217"/>
      <c r="AF11" s="217"/>
      <c r="AG11" s="217"/>
      <c r="AH11" s="217"/>
      <c r="AI11" s="217"/>
      <c r="AJ11" s="217"/>
      <c r="AK11" s="279"/>
      <c r="AL11" s="283">
        <v>7.1</v>
      </c>
      <c r="AM11" s="238"/>
      <c r="AN11" s="238"/>
      <c r="AO11" s="296"/>
      <c r="AP11" s="261" t="s">
        <v>343</v>
      </c>
      <c r="AQ11" s="1"/>
      <c r="AR11" s="1"/>
      <c r="AS11" s="1"/>
      <c r="AT11" s="1"/>
      <c r="AU11" s="1"/>
      <c r="AV11" s="1"/>
      <c r="AW11" s="1"/>
      <c r="AX11" s="1"/>
      <c r="AY11" s="1"/>
      <c r="AZ11" s="1"/>
      <c r="BA11" s="1"/>
      <c r="BB11" s="1"/>
      <c r="BC11" s="1"/>
      <c r="BD11" s="1"/>
      <c r="BE11" s="1"/>
      <c r="BF11" s="269"/>
      <c r="BG11" s="274">
        <v>37088</v>
      </c>
      <c r="BH11" s="217"/>
      <c r="BI11" s="217"/>
      <c r="BJ11" s="217"/>
      <c r="BK11" s="217"/>
      <c r="BL11" s="217"/>
      <c r="BM11" s="217"/>
      <c r="BN11" s="279"/>
      <c r="BO11" s="282">
        <v>2.4</v>
      </c>
      <c r="BP11" s="282"/>
      <c r="BQ11" s="282"/>
      <c r="BR11" s="282"/>
      <c r="BS11" s="287" t="s">
        <v>200</v>
      </c>
      <c r="BT11" s="287"/>
      <c r="BU11" s="287"/>
      <c r="BV11" s="287"/>
      <c r="BW11" s="287"/>
      <c r="BX11" s="287"/>
      <c r="BY11" s="287"/>
      <c r="BZ11" s="287"/>
      <c r="CA11" s="287"/>
      <c r="CB11" s="325"/>
      <c r="CD11" s="261" t="s">
        <v>346</v>
      </c>
      <c r="CE11" s="1"/>
      <c r="CF11" s="1"/>
      <c r="CG11" s="1"/>
      <c r="CH11" s="1"/>
      <c r="CI11" s="1"/>
      <c r="CJ11" s="1"/>
      <c r="CK11" s="1"/>
      <c r="CL11" s="1"/>
      <c r="CM11" s="1"/>
      <c r="CN11" s="1"/>
      <c r="CO11" s="1"/>
      <c r="CP11" s="1"/>
      <c r="CQ11" s="269"/>
      <c r="CR11" s="274">
        <v>244572</v>
      </c>
      <c r="CS11" s="217"/>
      <c r="CT11" s="217"/>
      <c r="CU11" s="217"/>
      <c r="CV11" s="217"/>
      <c r="CW11" s="217"/>
      <c r="CX11" s="217"/>
      <c r="CY11" s="279"/>
      <c r="CZ11" s="282">
        <v>2.8</v>
      </c>
      <c r="DA11" s="282"/>
      <c r="DB11" s="282"/>
      <c r="DC11" s="282"/>
      <c r="DD11" s="288">
        <v>94643</v>
      </c>
      <c r="DE11" s="217"/>
      <c r="DF11" s="217"/>
      <c r="DG11" s="217"/>
      <c r="DH11" s="217"/>
      <c r="DI11" s="217"/>
      <c r="DJ11" s="217"/>
      <c r="DK11" s="217"/>
      <c r="DL11" s="217"/>
      <c r="DM11" s="217"/>
      <c r="DN11" s="217"/>
      <c r="DO11" s="217"/>
      <c r="DP11" s="279"/>
      <c r="DQ11" s="288">
        <v>134378</v>
      </c>
      <c r="DR11" s="217"/>
      <c r="DS11" s="217"/>
      <c r="DT11" s="217"/>
      <c r="DU11" s="217"/>
      <c r="DV11" s="217"/>
      <c r="DW11" s="217"/>
      <c r="DX11" s="217"/>
      <c r="DY11" s="217"/>
      <c r="DZ11" s="217"/>
      <c r="EA11" s="217"/>
      <c r="EB11" s="217"/>
      <c r="EC11" s="326"/>
    </row>
    <row r="12" spans="2:143" ht="11.25" customHeight="1">
      <c r="B12" s="261" t="s">
        <v>147</v>
      </c>
      <c r="C12" s="1"/>
      <c r="D12" s="1"/>
      <c r="E12" s="1"/>
      <c r="F12" s="1"/>
      <c r="G12" s="1"/>
      <c r="H12" s="1"/>
      <c r="I12" s="1"/>
      <c r="J12" s="1"/>
      <c r="K12" s="1"/>
      <c r="L12" s="1"/>
      <c r="M12" s="1"/>
      <c r="N12" s="1"/>
      <c r="O12" s="1"/>
      <c r="P12" s="1"/>
      <c r="Q12" s="269"/>
      <c r="R12" s="274">
        <v>450</v>
      </c>
      <c r="S12" s="217"/>
      <c r="T12" s="217"/>
      <c r="U12" s="217"/>
      <c r="V12" s="217"/>
      <c r="W12" s="217"/>
      <c r="X12" s="217"/>
      <c r="Y12" s="279"/>
      <c r="Z12" s="282">
        <v>0</v>
      </c>
      <c r="AA12" s="282"/>
      <c r="AB12" s="282"/>
      <c r="AC12" s="282"/>
      <c r="AD12" s="287">
        <v>450</v>
      </c>
      <c r="AE12" s="287"/>
      <c r="AF12" s="287"/>
      <c r="AG12" s="287"/>
      <c r="AH12" s="287"/>
      <c r="AI12" s="287"/>
      <c r="AJ12" s="287"/>
      <c r="AK12" s="287"/>
      <c r="AL12" s="283">
        <v>0</v>
      </c>
      <c r="AM12" s="238"/>
      <c r="AN12" s="238"/>
      <c r="AO12" s="296"/>
      <c r="AP12" s="261" t="s">
        <v>347</v>
      </c>
      <c r="AQ12" s="1"/>
      <c r="AR12" s="1"/>
      <c r="AS12" s="1"/>
      <c r="AT12" s="1"/>
      <c r="AU12" s="1"/>
      <c r="AV12" s="1"/>
      <c r="AW12" s="1"/>
      <c r="AX12" s="1"/>
      <c r="AY12" s="1"/>
      <c r="AZ12" s="1"/>
      <c r="BA12" s="1"/>
      <c r="BB12" s="1"/>
      <c r="BC12" s="1"/>
      <c r="BD12" s="1"/>
      <c r="BE12" s="1"/>
      <c r="BF12" s="269"/>
      <c r="BG12" s="274">
        <v>574017</v>
      </c>
      <c r="BH12" s="217"/>
      <c r="BI12" s="217"/>
      <c r="BJ12" s="217"/>
      <c r="BK12" s="217"/>
      <c r="BL12" s="217"/>
      <c r="BM12" s="217"/>
      <c r="BN12" s="279"/>
      <c r="BO12" s="282">
        <v>37.200000000000003</v>
      </c>
      <c r="BP12" s="282"/>
      <c r="BQ12" s="282"/>
      <c r="BR12" s="282"/>
      <c r="BS12" s="287" t="s">
        <v>200</v>
      </c>
      <c r="BT12" s="287"/>
      <c r="BU12" s="287"/>
      <c r="BV12" s="287"/>
      <c r="BW12" s="287"/>
      <c r="BX12" s="287"/>
      <c r="BY12" s="287"/>
      <c r="BZ12" s="287"/>
      <c r="CA12" s="287"/>
      <c r="CB12" s="325"/>
      <c r="CD12" s="261" t="s">
        <v>94</v>
      </c>
      <c r="CE12" s="1"/>
      <c r="CF12" s="1"/>
      <c r="CG12" s="1"/>
      <c r="CH12" s="1"/>
      <c r="CI12" s="1"/>
      <c r="CJ12" s="1"/>
      <c r="CK12" s="1"/>
      <c r="CL12" s="1"/>
      <c r="CM12" s="1"/>
      <c r="CN12" s="1"/>
      <c r="CO12" s="1"/>
      <c r="CP12" s="1"/>
      <c r="CQ12" s="269"/>
      <c r="CR12" s="274">
        <v>209176</v>
      </c>
      <c r="CS12" s="217"/>
      <c r="CT12" s="217"/>
      <c r="CU12" s="217"/>
      <c r="CV12" s="217"/>
      <c r="CW12" s="217"/>
      <c r="CX12" s="217"/>
      <c r="CY12" s="279"/>
      <c r="CZ12" s="282">
        <v>2.4</v>
      </c>
      <c r="DA12" s="282"/>
      <c r="DB12" s="282"/>
      <c r="DC12" s="282"/>
      <c r="DD12" s="288">
        <v>33685</v>
      </c>
      <c r="DE12" s="217"/>
      <c r="DF12" s="217"/>
      <c r="DG12" s="217"/>
      <c r="DH12" s="217"/>
      <c r="DI12" s="217"/>
      <c r="DJ12" s="217"/>
      <c r="DK12" s="217"/>
      <c r="DL12" s="217"/>
      <c r="DM12" s="217"/>
      <c r="DN12" s="217"/>
      <c r="DO12" s="217"/>
      <c r="DP12" s="279"/>
      <c r="DQ12" s="288">
        <v>130213</v>
      </c>
      <c r="DR12" s="217"/>
      <c r="DS12" s="217"/>
      <c r="DT12" s="217"/>
      <c r="DU12" s="217"/>
      <c r="DV12" s="217"/>
      <c r="DW12" s="217"/>
      <c r="DX12" s="217"/>
      <c r="DY12" s="217"/>
      <c r="DZ12" s="217"/>
      <c r="EA12" s="217"/>
      <c r="EB12" s="217"/>
      <c r="EC12" s="326"/>
    </row>
    <row r="13" spans="2:143" ht="11.25" customHeight="1">
      <c r="B13" s="261" t="s">
        <v>349</v>
      </c>
      <c r="C13" s="1"/>
      <c r="D13" s="1"/>
      <c r="E13" s="1"/>
      <c r="F13" s="1"/>
      <c r="G13" s="1"/>
      <c r="H13" s="1"/>
      <c r="I13" s="1"/>
      <c r="J13" s="1"/>
      <c r="K13" s="1"/>
      <c r="L13" s="1"/>
      <c r="M13" s="1"/>
      <c r="N13" s="1"/>
      <c r="O13" s="1"/>
      <c r="P13" s="1"/>
      <c r="Q13" s="269"/>
      <c r="R13" s="274" t="s">
        <v>200</v>
      </c>
      <c r="S13" s="217"/>
      <c r="T13" s="217"/>
      <c r="U13" s="217"/>
      <c r="V13" s="217"/>
      <c r="W13" s="217"/>
      <c r="X13" s="217"/>
      <c r="Y13" s="279"/>
      <c r="Z13" s="282" t="s">
        <v>200</v>
      </c>
      <c r="AA13" s="282"/>
      <c r="AB13" s="282"/>
      <c r="AC13" s="282"/>
      <c r="AD13" s="287" t="s">
        <v>200</v>
      </c>
      <c r="AE13" s="287"/>
      <c r="AF13" s="287"/>
      <c r="AG13" s="287"/>
      <c r="AH13" s="287"/>
      <c r="AI13" s="287"/>
      <c r="AJ13" s="287"/>
      <c r="AK13" s="287"/>
      <c r="AL13" s="283" t="s">
        <v>200</v>
      </c>
      <c r="AM13" s="238"/>
      <c r="AN13" s="238"/>
      <c r="AO13" s="296"/>
      <c r="AP13" s="261" t="s">
        <v>351</v>
      </c>
      <c r="AQ13" s="1"/>
      <c r="AR13" s="1"/>
      <c r="AS13" s="1"/>
      <c r="AT13" s="1"/>
      <c r="AU13" s="1"/>
      <c r="AV13" s="1"/>
      <c r="AW13" s="1"/>
      <c r="AX13" s="1"/>
      <c r="AY13" s="1"/>
      <c r="AZ13" s="1"/>
      <c r="BA13" s="1"/>
      <c r="BB13" s="1"/>
      <c r="BC13" s="1"/>
      <c r="BD13" s="1"/>
      <c r="BE13" s="1"/>
      <c r="BF13" s="269"/>
      <c r="BG13" s="274">
        <v>570168</v>
      </c>
      <c r="BH13" s="217"/>
      <c r="BI13" s="217"/>
      <c r="BJ13" s="217"/>
      <c r="BK13" s="217"/>
      <c r="BL13" s="217"/>
      <c r="BM13" s="217"/>
      <c r="BN13" s="279"/>
      <c r="BO13" s="282">
        <v>37</v>
      </c>
      <c r="BP13" s="282"/>
      <c r="BQ13" s="282"/>
      <c r="BR13" s="282"/>
      <c r="BS13" s="287" t="s">
        <v>200</v>
      </c>
      <c r="BT13" s="287"/>
      <c r="BU13" s="287"/>
      <c r="BV13" s="287"/>
      <c r="BW13" s="287"/>
      <c r="BX13" s="287"/>
      <c r="BY13" s="287"/>
      <c r="BZ13" s="287"/>
      <c r="CA13" s="287"/>
      <c r="CB13" s="325"/>
      <c r="CD13" s="261" t="s">
        <v>352</v>
      </c>
      <c r="CE13" s="1"/>
      <c r="CF13" s="1"/>
      <c r="CG13" s="1"/>
      <c r="CH13" s="1"/>
      <c r="CI13" s="1"/>
      <c r="CJ13" s="1"/>
      <c r="CK13" s="1"/>
      <c r="CL13" s="1"/>
      <c r="CM13" s="1"/>
      <c r="CN13" s="1"/>
      <c r="CO13" s="1"/>
      <c r="CP13" s="1"/>
      <c r="CQ13" s="269"/>
      <c r="CR13" s="274">
        <v>887032</v>
      </c>
      <c r="CS13" s="217"/>
      <c r="CT13" s="217"/>
      <c r="CU13" s="217"/>
      <c r="CV13" s="217"/>
      <c r="CW13" s="217"/>
      <c r="CX13" s="217"/>
      <c r="CY13" s="279"/>
      <c r="CZ13" s="282">
        <v>10.199999999999999</v>
      </c>
      <c r="DA13" s="282"/>
      <c r="DB13" s="282"/>
      <c r="DC13" s="282"/>
      <c r="DD13" s="288">
        <v>307945</v>
      </c>
      <c r="DE13" s="217"/>
      <c r="DF13" s="217"/>
      <c r="DG13" s="217"/>
      <c r="DH13" s="217"/>
      <c r="DI13" s="217"/>
      <c r="DJ13" s="217"/>
      <c r="DK13" s="217"/>
      <c r="DL13" s="217"/>
      <c r="DM13" s="217"/>
      <c r="DN13" s="217"/>
      <c r="DO13" s="217"/>
      <c r="DP13" s="279"/>
      <c r="DQ13" s="288">
        <v>528453</v>
      </c>
      <c r="DR13" s="217"/>
      <c r="DS13" s="217"/>
      <c r="DT13" s="217"/>
      <c r="DU13" s="217"/>
      <c r="DV13" s="217"/>
      <c r="DW13" s="217"/>
      <c r="DX13" s="217"/>
      <c r="DY13" s="217"/>
      <c r="DZ13" s="217"/>
      <c r="EA13" s="217"/>
      <c r="EB13" s="217"/>
      <c r="EC13" s="326"/>
    </row>
    <row r="14" spans="2:143" ht="11.25" customHeight="1">
      <c r="B14" s="261" t="s">
        <v>323</v>
      </c>
      <c r="C14" s="1"/>
      <c r="D14" s="1"/>
      <c r="E14" s="1"/>
      <c r="F14" s="1"/>
      <c r="G14" s="1"/>
      <c r="H14" s="1"/>
      <c r="I14" s="1"/>
      <c r="J14" s="1"/>
      <c r="K14" s="1"/>
      <c r="L14" s="1"/>
      <c r="M14" s="1"/>
      <c r="N14" s="1"/>
      <c r="O14" s="1"/>
      <c r="P14" s="1"/>
      <c r="Q14" s="269"/>
      <c r="R14" s="274" t="s">
        <v>200</v>
      </c>
      <c r="S14" s="217"/>
      <c r="T14" s="217"/>
      <c r="U14" s="217"/>
      <c r="V14" s="217"/>
      <c r="W14" s="217"/>
      <c r="X14" s="217"/>
      <c r="Y14" s="279"/>
      <c r="Z14" s="282" t="s">
        <v>200</v>
      </c>
      <c r="AA14" s="282"/>
      <c r="AB14" s="282"/>
      <c r="AC14" s="282"/>
      <c r="AD14" s="287" t="s">
        <v>200</v>
      </c>
      <c r="AE14" s="287"/>
      <c r="AF14" s="287"/>
      <c r="AG14" s="287"/>
      <c r="AH14" s="287"/>
      <c r="AI14" s="287"/>
      <c r="AJ14" s="287"/>
      <c r="AK14" s="287"/>
      <c r="AL14" s="283" t="s">
        <v>200</v>
      </c>
      <c r="AM14" s="238"/>
      <c r="AN14" s="238"/>
      <c r="AO14" s="296"/>
      <c r="AP14" s="261" t="s">
        <v>217</v>
      </c>
      <c r="AQ14" s="1"/>
      <c r="AR14" s="1"/>
      <c r="AS14" s="1"/>
      <c r="AT14" s="1"/>
      <c r="AU14" s="1"/>
      <c r="AV14" s="1"/>
      <c r="AW14" s="1"/>
      <c r="AX14" s="1"/>
      <c r="AY14" s="1"/>
      <c r="AZ14" s="1"/>
      <c r="BA14" s="1"/>
      <c r="BB14" s="1"/>
      <c r="BC14" s="1"/>
      <c r="BD14" s="1"/>
      <c r="BE14" s="1"/>
      <c r="BF14" s="269"/>
      <c r="BG14" s="274">
        <v>66077</v>
      </c>
      <c r="BH14" s="217"/>
      <c r="BI14" s="217"/>
      <c r="BJ14" s="217"/>
      <c r="BK14" s="217"/>
      <c r="BL14" s="217"/>
      <c r="BM14" s="217"/>
      <c r="BN14" s="279"/>
      <c r="BO14" s="282">
        <v>4.3</v>
      </c>
      <c r="BP14" s="282"/>
      <c r="BQ14" s="282"/>
      <c r="BR14" s="282"/>
      <c r="BS14" s="287" t="s">
        <v>200</v>
      </c>
      <c r="BT14" s="287"/>
      <c r="BU14" s="287"/>
      <c r="BV14" s="287"/>
      <c r="BW14" s="287"/>
      <c r="BX14" s="287"/>
      <c r="BY14" s="287"/>
      <c r="BZ14" s="287"/>
      <c r="CA14" s="287"/>
      <c r="CB14" s="325"/>
      <c r="CD14" s="261" t="s">
        <v>68</v>
      </c>
      <c r="CE14" s="1"/>
      <c r="CF14" s="1"/>
      <c r="CG14" s="1"/>
      <c r="CH14" s="1"/>
      <c r="CI14" s="1"/>
      <c r="CJ14" s="1"/>
      <c r="CK14" s="1"/>
      <c r="CL14" s="1"/>
      <c r="CM14" s="1"/>
      <c r="CN14" s="1"/>
      <c r="CO14" s="1"/>
      <c r="CP14" s="1"/>
      <c r="CQ14" s="269"/>
      <c r="CR14" s="274">
        <v>330735</v>
      </c>
      <c r="CS14" s="217"/>
      <c r="CT14" s="217"/>
      <c r="CU14" s="217"/>
      <c r="CV14" s="217"/>
      <c r="CW14" s="217"/>
      <c r="CX14" s="217"/>
      <c r="CY14" s="279"/>
      <c r="CZ14" s="282">
        <v>3.8</v>
      </c>
      <c r="DA14" s="282"/>
      <c r="DB14" s="282"/>
      <c r="DC14" s="282"/>
      <c r="DD14" s="288">
        <v>1873</v>
      </c>
      <c r="DE14" s="217"/>
      <c r="DF14" s="217"/>
      <c r="DG14" s="217"/>
      <c r="DH14" s="217"/>
      <c r="DI14" s="217"/>
      <c r="DJ14" s="217"/>
      <c r="DK14" s="217"/>
      <c r="DL14" s="217"/>
      <c r="DM14" s="217"/>
      <c r="DN14" s="217"/>
      <c r="DO14" s="217"/>
      <c r="DP14" s="279"/>
      <c r="DQ14" s="288">
        <v>315394</v>
      </c>
      <c r="DR14" s="217"/>
      <c r="DS14" s="217"/>
      <c r="DT14" s="217"/>
      <c r="DU14" s="217"/>
      <c r="DV14" s="217"/>
      <c r="DW14" s="217"/>
      <c r="DX14" s="217"/>
      <c r="DY14" s="217"/>
      <c r="DZ14" s="217"/>
      <c r="EA14" s="217"/>
      <c r="EB14" s="217"/>
      <c r="EC14" s="326"/>
    </row>
    <row r="15" spans="2:143" ht="11.25" customHeight="1">
      <c r="B15" s="261" t="s">
        <v>353</v>
      </c>
      <c r="C15" s="1"/>
      <c r="D15" s="1"/>
      <c r="E15" s="1"/>
      <c r="F15" s="1"/>
      <c r="G15" s="1"/>
      <c r="H15" s="1"/>
      <c r="I15" s="1"/>
      <c r="J15" s="1"/>
      <c r="K15" s="1"/>
      <c r="L15" s="1"/>
      <c r="M15" s="1"/>
      <c r="N15" s="1"/>
      <c r="O15" s="1"/>
      <c r="P15" s="1"/>
      <c r="Q15" s="269"/>
      <c r="R15" s="274">
        <v>10653</v>
      </c>
      <c r="S15" s="217"/>
      <c r="T15" s="217"/>
      <c r="U15" s="217"/>
      <c r="V15" s="217"/>
      <c r="W15" s="217"/>
      <c r="X15" s="217"/>
      <c r="Y15" s="279"/>
      <c r="Z15" s="282">
        <v>0.1</v>
      </c>
      <c r="AA15" s="282"/>
      <c r="AB15" s="282"/>
      <c r="AC15" s="282"/>
      <c r="AD15" s="287">
        <v>10653</v>
      </c>
      <c r="AE15" s="287"/>
      <c r="AF15" s="287"/>
      <c r="AG15" s="287"/>
      <c r="AH15" s="287"/>
      <c r="AI15" s="287"/>
      <c r="AJ15" s="287"/>
      <c r="AK15" s="287"/>
      <c r="AL15" s="283">
        <v>0.2</v>
      </c>
      <c r="AM15" s="238"/>
      <c r="AN15" s="238"/>
      <c r="AO15" s="296"/>
      <c r="AP15" s="261" t="s">
        <v>354</v>
      </c>
      <c r="AQ15" s="1"/>
      <c r="AR15" s="1"/>
      <c r="AS15" s="1"/>
      <c r="AT15" s="1"/>
      <c r="AU15" s="1"/>
      <c r="AV15" s="1"/>
      <c r="AW15" s="1"/>
      <c r="AX15" s="1"/>
      <c r="AY15" s="1"/>
      <c r="AZ15" s="1"/>
      <c r="BA15" s="1"/>
      <c r="BB15" s="1"/>
      <c r="BC15" s="1"/>
      <c r="BD15" s="1"/>
      <c r="BE15" s="1"/>
      <c r="BF15" s="269"/>
      <c r="BG15" s="274">
        <v>109897</v>
      </c>
      <c r="BH15" s="217"/>
      <c r="BI15" s="217"/>
      <c r="BJ15" s="217"/>
      <c r="BK15" s="217"/>
      <c r="BL15" s="217"/>
      <c r="BM15" s="217"/>
      <c r="BN15" s="279"/>
      <c r="BO15" s="282">
        <v>7.1</v>
      </c>
      <c r="BP15" s="282"/>
      <c r="BQ15" s="282"/>
      <c r="BR15" s="282"/>
      <c r="BS15" s="287" t="s">
        <v>200</v>
      </c>
      <c r="BT15" s="287"/>
      <c r="BU15" s="287"/>
      <c r="BV15" s="287"/>
      <c r="BW15" s="287"/>
      <c r="BX15" s="287"/>
      <c r="BY15" s="287"/>
      <c r="BZ15" s="287"/>
      <c r="CA15" s="287"/>
      <c r="CB15" s="325"/>
      <c r="CD15" s="261" t="s">
        <v>356</v>
      </c>
      <c r="CE15" s="1"/>
      <c r="CF15" s="1"/>
      <c r="CG15" s="1"/>
      <c r="CH15" s="1"/>
      <c r="CI15" s="1"/>
      <c r="CJ15" s="1"/>
      <c r="CK15" s="1"/>
      <c r="CL15" s="1"/>
      <c r="CM15" s="1"/>
      <c r="CN15" s="1"/>
      <c r="CO15" s="1"/>
      <c r="CP15" s="1"/>
      <c r="CQ15" s="269"/>
      <c r="CR15" s="274">
        <v>1162827</v>
      </c>
      <c r="CS15" s="217"/>
      <c r="CT15" s="217"/>
      <c r="CU15" s="217"/>
      <c r="CV15" s="217"/>
      <c r="CW15" s="217"/>
      <c r="CX15" s="217"/>
      <c r="CY15" s="279"/>
      <c r="CZ15" s="282">
        <v>13.3</v>
      </c>
      <c r="DA15" s="282"/>
      <c r="DB15" s="282"/>
      <c r="DC15" s="282"/>
      <c r="DD15" s="288">
        <v>116641</v>
      </c>
      <c r="DE15" s="217"/>
      <c r="DF15" s="217"/>
      <c r="DG15" s="217"/>
      <c r="DH15" s="217"/>
      <c r="DI15" s="217"/>
      <c r="DJ15" s="217"/>
      <c r="DK15" s="217"/>
      <c r="DL15" s="217"/>
      <c r="DM15" s="217"/>
      <c r="DN15" s="217"/>
      <c r="DO15" s="217"/>
      <c r="DP15" s="279"/>
      <c r="DQ15" s="288">
        <v>707288</v>
      </c>
      <c r="DR15" s="217"/>
      <c r="DS15" s="217"/>
      <c r="DT15" s="217"/>
      <c r="DU15" s="217"/>
      <c r="DV15" s="217"/>
      <c r="DW15" s="217"/>
      <c r="DX15" s="217"/>
      <c r="DY15" s="217"/>
      <c r="DZ15" s="217"/>
      <c r="EA15" s="217"/>
      <c r="EB15" s="217"/>
      <c r="EC15" s="326"/>
    </row>
    <row r="16" spans="2:143" ht="11.25" customHeight="1">
      <c r="B16" s="261" t="s">
        <v>357</v>
      </c>
      <c r="C16" s="1"/>
      <c r="D16" s="1"/>
      <c r="E16" s="1"/>
      <c r="F16" s="1"/>
      <c r="G16" s="1"/>
      <c r="H16" s="1"/>
      <c r="I16" s="1"/>
      <c r="J16" s="1"/>
      <c r="K16" s="1"/>
      <c r="L16" s="1"/>
      <c r="M16" s="1"/>
      <c r="N16" s="1"/>
      <c r="O16" s="1"/>
      <c r="P16" s="1"/>
      <c r="Q16" s="269"/>
      <c r="R16" s="274">
        <v>30869</v>
      </c>
      <c r="S16" s="217"/>
      <c r="T16" s="217"/>
      <c r="U16" s="217"/>
      <c r="V16" s="217"/>
      <c r="W16" s="217"/>
      <c r="X16" s="217"/>
      <c r="Y16" s="279"/>
      <c r="Z16" s="282">
        <v>0.3</v>
      </c>
      <c r="AA16" s="282"/>
      <c r="AB16" s="282"/>
      <c r="AC16" s="282"/>
      <c r="AD16" s="287">
        <v>30869</v>
      </c>
      <c r="AE16" s="287"/>
      <c r="AF16" s="287"/>
      <c r="AG16" s="287"/>
      <c r="AH16" s="287"/>
      <c r="AI16" s="287"/>
      <c r="AJ16" s="287"/>
      <c r="AK16" s="287"/>
      <c r="AL16" s="283">
        <v>0.6</v>
      </c>
      <c r="AM16" s="238"/>
      <c r="AN16" s="238"/>
      <c r="AO16" s="296"/>
      <c r="AP16" s="261" t="s">
        <v>358</v>
      </c>
      <c r="AQ16" s="1"/>
      <c r="AR16" s="1"/>
      <c r="AS16" s="1"/>
      <c r="AT16" s="1"/>
      <c r="AU16" s="1"/>
      <c r="AV16" s="1"/>
      <c r="AW16" s="1"/>
      <c r="AX16" s="1"/>
      <c r="AY16" s="1"/>
      <c r="AZ16" s="1"/>
      <c r="BA16" s="1"/>
      <c r="BB16" s="1"/>
      <c r="BC16" s="1"/>
      <c r="BD16" s="1"/>
      <c r="BE16" s="1"/>
      <c r="BF16" s="269"/>
      <c r="BG16" s="274" t="s">
        <v>200</v>
      </c>
      <c r="BH16" s="217"/>
      <c r="BI16" s="217"/>
      <c r="BJ16" s="217"/>
      <c r="BK16" s="217"/>
      <c r="BL16" s="217"/>
      <c r="BM16" s="217"/>
      <c r="BN16" s="279"/>
      <c r="BO16" s="282" t="s">
        <v>200</v>
      </c>
      <c r="BP16" s="282"/>
      <c r="BQ16" s="282"/>
      <c r="BR16" s="282"/>
      <c r="BS16" s="287" t="s">
        <v>200</v>
      </c>
      <c r="BT16" s="287"/>
      <c r="BU16" s="287"/>
      <c r="BV16" s="287"/>
      <c r="BW16" s="287"/>
      <c r="BX16" s="287"/>
      <c r="BY16" s="287"/>
      <c r="BZ16" s="287"/>
      <c r="CA16" s="287"/>
      <c r="CB16" s="325"/>
      <c r="CD16" s="261" t="s">
        <v>359</v>
      </c>
      <c r="CE16" s="1"/>
      <c r="CF16" s="1"/>
      <c r="CG16" s="1"/>
      <c r="CH16" s="1"/>
      <c r="CI16" s="1"/>
      <c r="CJ16" s="1"/>
      <c r="CK16" s="1"/>
      <c r="CL16" s="1"/>
      <c r="CM16" s="1"/>
      <c r="CN16" s="1"/>
      <c r="CO16" s="1"/>
      <c r="CP16" s="1"/>
      <c r="CQ16" s="269"/>
      <c r="CR16" s="274">
        <v>4848</v>
      </c>
      <c r="CS16" s="217"/>
      <c r="CT16" s="217"/>
      <c r="CU16" s="217"/>
      <c r="CV16" s="217"/>
      <c r="CW16" s="217"/>
      <c r="CX16" s="217"/>
      <c r="CY16" s="279"/>
      <c r="CZ16" s="282">
        <v>0.1</v>
      </c>
      <c r="DA16" s="282"/>
      <c r="DB16" s="282"/>
      <c r="DC16" s="282"/>
      <c r="DD16" s="288" t="s">
        <v>200</v>
      </c>
      <c r="DE16" s="217"/>
      <c r="DF16" s="217"/>
      <c r="DG16" s="217"/>
      <c r="DH16" s="217"/>
      <c r="DI16" s="217"/>
      <c r="DJ16" s="217"/>
      <c r="DK16" s="217"/>
      <c r="DL16" s="217"/>
      <c r="DM16" s="217"/>
      <c r="DN16" s="217"/>
      <c r="DO16" s="217"/>
      <c r="DP16" s="279"/>
      <c r="DQ16" s="288">
        <v>4848</v>
      </c>
      <c r="DR16" s="217"/>
      <c r="DS16" s="217"/>
      <c r="DT16" s="217"/>
      <c r="DU16" s="217"/>
      <c r="DV16" s="217"/>
      <c r="DW16" s="217"/>
      <c r="DX16" s="217"/>
      <c r="DY16" s="217"/>
      <c r="DZ16" s="217"/>
      <c r="EA16" s="217"/>
      <c r="EB16" s="217"/>
      <c r="EC16" s="326"/>
    </row>
    <row r="17" spans="2:133" ht="11.25" customHeight="1">
      <c r="B17" s="261" t="s">
        <v>360</v>
      </c>
      <c r="C17" s="1"/>
      <c r="D17" s="1"/>
      <c r="E17" s="1"/>
      <c r="F17" s="1"/>
      <c r="G17" s="1"/>
      <c r="H17" s="1"/>
      <c r="I17" s="1"/>
      <c r="J17" s="1"/>
      <c r="K17" s="1"/>
      <c r="L17" s="1"/>
      <c r="M17" s="1"/>
      <c r="N17" s="1"/>
      <c r="O17" s="1"/>
      <c r="P17" s="1"/>
      <c r="Q17" s="269"/>
      <c r="R17" s="274">
        <v>72839</v>
      </c>
      <c r="S17" s="217"/>
      <c r="T17" s="217"/>
      <c r="U17" s="217"/>
      <c r="V17" s="217"/>
      <c r="W17" s="217"/>
      <c r="X17" s="217"/>
      <c r="Y17" s="279"/>
      <c r="Z17" s="282">
        <v>0.8</v>
      </c>
      <c r="AA17" s="282"/>
      <c r="AB17" s="282"/>
      <c r="AC17" s="282"/>
      <c r="AD17" s="287">
        <v>72839</v>
      </c>
      <c r="AE17" s="287"/>
      <c r="AF17" s="287"/>
      <c r="AG17" s="287"/>
      <c r="AH17" s="287"/>
      <c r="AI17" s="287"/>
      <c r="AJ17" s="287"/>
      <c r="AK17" s="287"/>
      <c r="AL17" s="283">
        <v>1.4</v>
      </c>
      <c r="AM17" s="238"/>
      <c r="AN17" s="238"/>
      <c r="AO17" s="296"/>
      <c r="AP17" s="261" t="s">
        <v>362</v>
      </c>
      <c r="AQ17" s="1"/>
      <c r="AR17" s="1"/>
      <c r="AS17" s="1"/>
      <c r="AT17" s="1"/>
      <c r="AU17" s="1"/>
      <c r="AV17" s="1"/>
      <c r="AW17" s="1"/>
      <c r="AX17" s="1"/>
      <c r="AY17" s="1"/>
      <c r="AZ17" s="1"/>
      <c r="BA17" s="1"/>
      <c r="BB17" s="1"/>
      <c r="BC17" s="1"/>
      <c r="BD17" s="1"/>
      <c r="BE17" s="1"/>
      <c r="BF17" s="269"/>
      <c r="BG17" s="274" t="s">
        <v>200</v>
      </c>
      <c r="BH17" s="217"/>
      <c r="BI17" s="217"/>
      <c r="BJ17" s="217"/>
      <c r="BK17" s="217"/>
      <c r="BL17" s="217"/>
      <c r="BM17" s="217"/>
      <c r="BN17" s="279"/>
      <c r="BO17" s="282" t="s">
        <v>200</v>
      </c>
      <c r="BP17" s="282"/>
      <c r="BQ17" s="282"/>
      <c r="BR17" s="282"/>
      <c r="BS17" s="287" t="s">
        <v>200</v>
      </c>
      <c r="BT17" s="287"/>
      <c r="BU17" s="287"/>
      <c r="BV17" s="287"/>
      <c r="BW17" s="287"/>
      <c r="BX17" s="287"/>
      <c r="BY17" s="287"/>
      <c r="BZ17" s="287"/>
      <c r="CA17" s="287"/>
      <c r="CB17" s="325"/>
      <c r="CD17" s="261" t="s">
        <v>364</v>
      </c>
      <c r="CE17" s="1"/>
      <c r="CF17" s="1"/>
      <c r="CG17" s="1"/>
      <c r="CH17" s="1"/>
      <c r="CI17" s="1"/>
      <c r="CJ17" s="1"/>
      <c r="CK17" s="1"/>
      <c r="CL17" s="1"/>
      <c r="CM17" s="1"/>
      <c r="CN17" s="1"/>
      <c r="CO17" s="1"/>
      <c r="CP17" s="1"/>
      <c r="CQ17" s="269"/>
      <c r="CR17" s="274">
        <v>766101</v>
      </c>
      <c r="CS17" s="217"/>
      <c r="CT17" s="217"/>
      <c r="CU17" s="217"/>
      <c r="CV17" s="217"/>
      <c r="CW17" s="217"/>
      <c r="CX17" s="217"/>
      <c r="CY17" s="279"/>
      <c r="CZ17" s="282">
        <v>8.8000000000000007</v>
      </c>
      <c r="DA17" s="282"/>
      <c r="DB17" s="282"/>
      <c r="DC17" s="282"/>
      <c r="DD17" s="288" t="s">
        <v>200</v>
      </c>
      <c r="DE17" s="217"/>
      <c r="DF17" s="217"/>
      <c r="DG17" s="217"/>
      <c r="DH17" s="217"/>
      <c r="DI17" s="217"/>
      <c r="DJ17" s="217"/>
      <c r="DK17" s="217"/>
      <c r="DL17" s="217"/>
      <c r="DM17" s="217"/>
      <c r="DN17" s="217"/>
      <c r="DO17" s="217"/>
      <c r="DP17" s="279"/>
      <c r="DQ17" s="288">
        <v>718210</v>
      </c>
      <c r="DR17" s="217"/>
      <c r="DS17" s="217"/>
      <c r="DT17" s="217"/>
      <c r="DU17" s="217"/>
      <c r="DV17" s="217"/>
      <c r="DW17" s="217"/>
      <c r="DX17" s="217"/>
      <c r="DY17" s="217"/>
      <c r="DZ17" s="217"/>
      <c r="EA17" s="217"/>
      <c r="EB17" s="217"/>
      <c r="EC17" s="326"/>
    </row>
    <row r="18" spans="2:133" ht="11.25" customHeight="1">
      <c r="B18" s="261" t="s">
        <v>220</v>
      </c>
      <c r="C18" s="1"/>
      <c r="D18" s="1"/>
      <c r="E18" s="1"/>
      <c r="F18" s="1"/>
      <c r="G18" s="1"/>
      <c r="H18" s="1"/>
      <c r="I18" s="1"/>
      <c r="J18" s="1"/>
      <c r="K18" s="1"/>
      <c r="L18" s="1"/>
      <c r="M18" s="1"/>
      <c r="N18" s="1"/>
      <c r="O18" s="1"/>
      <c r="P18" s="1"/>
      <c r="Q18" s="269"/>
      <c r="R18" s="274">
        <v>12862</v>
      </c>
      <c r="S18" s="217"/>
      <c r="T18" s="217"/>
      <c r="U18" s="217"/>
      <c r="V18" s="217"/>
      <c r="W18" s="217"/>
      <c r="X18" s="217"/>
      <c r="Y18" s="279"/>
      <c r="Z18" s="282">
        <v>0.1</v>
      </c>
      <c r="AA18" s="282"/>
      <c r="AB18" s="282"/>
      <c r="AC18" s="282"/>
      <c r="AD18" s="287">
        <v>12862</v>
      </c>
      <c r="AE18" s="287"/>
      <c r="AF18" s="287"/>
      <c r="AG18" s="287"/>
      <c r="AH18" s="287"/>
      <c r="AI18" s="287"/>
      <c r="AJ18" s="287"/>
      <c r="AK18" s="287"/>
      <c r="AL18" s="283">
        <v>0.2</v>
      </c>
      <c r="AM18" s="238"/>
      <c r="AN18" s="238"/>
      <c r="AO18" s="296"/>
      <c r="AP18" s="261" t="s">
        <v>106</v>
      </c>
      <c r="AQ18" s="1"/>
      <c r="AR18" s="1"/>
      <c r="AS18" s="1"/>
      <c r="AT18" s="1"/>
      <c r="AU18" s="1"/>
      <c r="AV18" s="1"/>
      <c r="AW18" s="1"/>
      <c r="AX18" s="1"/>
      <c r="AY18" s="1"/>
      <c r="AZ18" s="1"/>
      <c r="BA18" s="1"/>
      <c r="BB18" s="1"/>
      <c r="BC18" s="1"/>
      <c r="BD18" s="1"/>
      <c r="BE18" s="1"/>
      <c r="BF18" s="269"/>
      <c r="BG18" s="274" t="s">
        <v>200</v>
      </c>
      <c r="BH18" s="217"/>
      <c r="BI18" s="217"/>
      <c r="BJ18" s="217"/>
      <c r="BK18" s="217"/>
      <c r="BL18" s="217"/>
      <c r="BM18" s="217"/>
      <c r="BN18" s="279"/>
      <c r="BO18" s="282" t="s">
        <v>200</v>
      </c>
      <c r="BP18" s="282"/>
      <c r="BQ18" s="282"/>
      <c r="BR18" s="282"/>
      <c r="BS18" s="287" t="s">
        <v>200</v>
      </c>
      <c r="BT18" s="287"/>
      <c r="BU18" s="287"/>
      <c r="BV18" s="287"/>
      <c r="BW18" s="287"/>
      <c r="BX18" s="287"/>
      <c r="BY18" s="287"/>
      <c r="BZ18" s="287"/>
      <c r="CA18" s="287"/>
      <c r="CB18" s="325"/>
      <c r="CD18" s="261" t="s">
        <v>365</v>
      </c>
      <c r="CE18" s="1"/>
      <c r="CF18" s="1"/>
      <c r="CG18" s="1"/>
      <c r="CH18" s="1"/>
      <c r="CI18" s="1"/>
      <c r="CJ18" s="1"/>
      <c r="CK18" s="1"/>
      <c r="CL18" s="1"/>
      <c r="CM18" s="1"/>
      <c r="CN18" s="1"/>
      <c r="CO18" s="1"/>
      <c r="CP18" s="1"/>
      <c r="CQ18" s="269"/>
      <c r="CR18" s="274" t="s">
        <v>200</v>
      </c>
      <c r="CS18" s="217"/>
      <c r="CT18" s="217"/>
      <c r="CU18" s="217"/>
      <c r="CV18" s="217"/>
      <c r="CW18" s="217"/>
      <c r="CX18" s="217"/>
      <c r="CY18" s="279"/>
      <c r="CZ18" s="282" t="s">
        <v>200</v>
      </c>
      <c r="DA18" s="282"/>
      <c r="DB18" s="282"/>
      <c r="DC18" s="282"/>
      <c r="DD18" s="288" t="s">
        <v>200</v>
      </c>
      <c r="DE18" s="217"/>
      <c r="DF18" s="217"/>
      <c r="DG18" s="217"/>
      <c r="DH18" s="217"/>
      <c r="DI18" s="217"/>
      <c r="DJ18" s="217"/>
      <c r="DK18" s="217"/>
      <c r="DL18" s="217"/>
      <c r="DM18" s="217"/>
      <c r="DN18" s="217"/>
      <c r="DO18" s="217"/>
      <c r="DP18" s="279"/>
      <c r="DQ18" s="288" t="s">
        <v>200</v>
      </c>
      <c r="DR18" s="217"/>
      <c r="DS18" s="217"/>
      <c r="DT18" s="217"/>
      <c r="DU18" s="217"/>
      <c r="DV18" s="217"/>
      <c r="DW18" s="217"/>
      <c r="DX18" s="217"/>
      <c r="DY18" s="217"/>
      <c r="DZ18" s="217"/>
      <c r="EA18" s="217"/>
      <c r="EB18" s="217"/>
      <c r="EC18" s="326"/>
    </row>
    <row r="19" spans="2:133" ht="11.25" customHeight="1">
      <c r="B19" s="261" t="s">
        <v>367</v>
      </c>
      <c r="C19" s="1"/>
      <c r="D19" s="1"/>
      <c r="E19" s="1"/>
      <c r="F19" s="1"/>
      <c r="G19" s="1"/>
      <c r="H19" s="1"/>
      <c r="I19" s="1"/>
      <c r="J19" s="1"/>
      <c r="K19" s="1"/>
      <c r="L19" s="1"/>
      <c r="M19" s="1"/>
      <c r="N19" s="1"/>
      <c r="O19" s="1"/>
      <c r="P19" s="1"/>
      <c r="Q19" s="269"/>
      <c r="R19" s="274">
        <v>59905</v>
      </c>
      <c r="S19" s="217"/>
      <c r="T19" s="217"/>
      <c r="U19" s="217"/>
      <c r="V19" s="217"/>
      <c r="W19" s="217"/>
      <c r="X19" s="217"/>
      <c r="Y19" s="279"/>
      <c r="Z19" s="282">
        <v>0.7</v>
      </c>
      <c r="AA19" s="282"/>
      <c r="AB19" s="282"/>
      <c r="AC19" s="282"/>
      <c r="AD19" s="287">
        <v>59905</v>
      </c>
      <c r="AE19" s="287"/>
      <c r="AF19" s="287"/>
      <c r="AG19" s="287"/>
      <c r="AH19" s="287"/>
      <c r="AI19" s="287"/>
      <c r="AJ19" s="287"/>
      <c r="AK19" s="287"/>
      <c r="AL19" s="283">
        <v>1.1000000000000001</v>
      </c>
      <c r="AM19" s="238"/>
      <c r="AN19" s="238"/>
      <c r="AO19" s="296"/>
      <c r="AP19" s="261" t="s">
        <v>255</v>
      </c>
      <c r="AQ19" s="1"/>
      <c r="AR19" s="1"/>
      <c r="AS19" s="1"/>
      <c r="AT19" s="1"/>
      <c r="AU19" s="1"/>
      <c r="AV19" s="1"/>
      <c r="AW19" s="1"/>
      <c r="AX19" s="1"/>
      <c r="AY19" s="1"/>
      <c r="AZ19" s="1"/>
      <c r="BA19" s="1"/>
      <c r="BB19" s="1"/>
      <c r="BC19" s="1"/>
      <c r="BD19" s="1"/>
      <c r="BE19" s="1"/>
      <c r="BF19" s="269"/>
      <c r="BG19" s="274">
        <v>79463</v>
      </c>
      <c r="BH19" s="217"/>
      <c r="BI19" s="217"/>
      <c r="BJ19" s="217"/>
      <c r="BK19" s="217"/>
      <c r="BL19" s="217"/>
      <c r="BM19" s="217"/>
      <c r="BN19" s="279"/>
      <c r="BO19" s="282">
        <v>5.2</v>
      </c>
      <c r="BP19" s="282"/>
      <c r="BQ19" s="282"/>
      <c r="BR19" s="282"/>
      <c r="BS19" s="287" t="s">
        <v>200</v>
      </c>
      <c r="BT19" s="287"/>
      <c r="BU19" s="287"/>
      <c r="BV19" s="287"/>
      <c r="BW19" s="287"/>
      <c r="BX19" s="287"/>
      <c r="BY19" s="287"/>
      <c r="BZ19" s="287"/>
      <c r="CA19" s="287"/>
      <c r="CB19" s="325"/>
      <c r="CD19" s="261" t="s">
        <v>368</v>
      </c>
      <c r="CE19" s="1"/>
      <c r="CF19" s="1"/>
      <c r="CG19" s="1"/>
      <c r="CH19" s="1"/>
      <c r="CI19" s="1"/>
      <c r="CJ19" s="1"/>
      <c r="CK19" s="1"/>
      <c r="CL19" s="1"/>
      <c r="CM19" s="1"/>
      <c r="CN19" s="1"/>
      <c r="CO19" s="1"/>
      <c r="CP19" s="1"/>
      <c r="CQ19" s="269"/>
      <c r="CR19" s="274" t="s">
        <v>200</v>
      </c>
      <c r="CS19" s="217"/>
      <c r="CT19" s="217"/>
      <c r="CU19" s="217"/>
      <c r="CV19" s="217"/>
      <c r="CW19" s="217"/>
      <c r="CX19" s="217"/>
      <c r="CY19" s="279"/>
      <c r="CZ19" s="282" t="s">
        <v>200</v>
      </c>
      <c r="DA19" s="282"/>
      <c r="DB19" s="282"/>
      <c r="DC19" s="282"/>
      <c r="DD19" s="288" t="s">
        <v>200</v>
      </c>
      <c r="DE19" s="217"/>
      <c r="DF19" s="217"/>
      <c r="DG19" s="217"/>
      <c r="DH19" s="217"/>
      <c r="DI19" s="217"/>
      <c r="DJ19" s="217"/>
      <c r="DK19" s="217"/>
      <c r="DL19" s="217"/>
      <c r="DM19" s="217"/>
      <c r="DN19" s="217"/>
      <c r="DO19" s="217"/>
      <c r="DP19" s="279"/>
      <c r="DQ19" s="288" t="s">
        <v>200</v>
      </c>
      <c r="DR19" s="217"/>
      <c r="DS19" s="217"/>
      <c r="DT19" s="217"/>
      <c r="DU19" s="217"/>
      <c r="DV19" s="217"/>
      <c r="DW19" s="217"/>
      <c r="DX19" s="217"/>
      <c r="DY19" s="217"/>
      <c r="DZ19" s="217"/>
      <c r="EA19" s="217"/>
      <c r="EB19" s="217"/>
      <c r="EC19" s="326"/>
    </row>
    <row r="20" spans="2:133" ht="11.25" customHeight="1">
      <c r="B20" s="262" t="s">
        <v>369</v>
      </c>
      <c r="C20" s="266"/>
      <c r="D20" s="266"/>
      <c r="E20" s="266"/>
      <c r="F20" s="266"/>
      <c r="G20" s="266"/>
      <c r="H20" s="266"/>
      <c r="I20" s="266"/>
      <c r="J20" s="266"/>
      <c r="K20" s="266"/>
      <c r="L20" s="266"/>
      <c r="M20" s="266"/>
      <c r="N20" s="266"/>
      <c r="O20" s="266"/>
      <c r="P20" s="266"/>
      <c r="Q20" s="270"/>
      <c r="R20" s="274">
        <v>72</v>
      </c>
      <c r="S20" s="217"/>
      <c r="T20" s="217"/>
      <c r="U20" s="217"/>
      <c r="V20" s="217"/>
      <c r="W20" s="217"/>
      <c r="X20" s="217"/>
      <c r="Y20" s="279"/>
      <c r="Z20" s="282">
        <v>0</v>
      </c>
      <c r="AA20" s="282"/>
      <c r="AB20" s="282"/>
      <c r="AC20" s="282"/>
      <c r="AD20" s="287">
        <v>72</v>
      </c>
      <c r="AE20" s="287"/>
      <c r="AF20" s="287"/>
      <c r="AG20" s="287"/>
      <c r="AH20" s="287"/>
      <c r="AI20" s="287"/>
      <c r="AJ20" s="287"/>
      <c r="AK20" s="287"/>
      <c r="AL20" s="283">
        <v>0</v>
      </c>
      <c r="AM20" s="238"/>
      <c r="AN20" s="238"/>
      <c r="AO20" s="296"/>
      <c r="AP20" s="261" t="s">
        <v>370</v>
      </c>
      <c r="AQ20" s="1"/>
      <c r="AR20" s="1"/>
      <c r="AS20" s="1"/>
      <c r="AT20" s="1"/>
      <c r="AU20" s="1"/>
      <c r="AV20" s="1"/>
      <c r="AW20" s="1"/>
      <c r="AX20" s="1"/>
      <c r="AY20" s="1"/>
      <c r="AZ20" s="1"/>
      <c r="BA20" s="1"/>
      <c r="BB20" s="1"/>
      <c r="BC20" s="1"/>
      <c r="BD20" s="1"/>
      <c r="BE20" s="1"/>
      <c r="BF20" s="269"/>
      <c r="BG20" s="274">
        <v>79463</v>
      </c>
      <c r="BH20" s="217"/>
      <c r="BI20" s="217"/>
      <c r="BJ20" s="217"/>
      <c r="BK20" s="217"/>
      <c r="BL20" s="217"/>
      <c r="BM20" s="217"/>
      <c r="BN20" s="279"/>
      <c r="BO20" s="282">
        <v>5.2</v>
      </c>
      <c r="BP20" s="282"/>
      <c r="BQ20" s="282"/>
      <c r="BR20" s="282"/>
      <c r="BS20" s="287" t="s">
        <v>200</v>
      </c>
      <c r="BT20" s="287"/>
      <c r="BU20" s="287"/>
      <c r="BV20" s="287"/>
      <c r="BW20" s="287"/>
      <c r="BX20" s="287"/>
      <c r="BY20" s="287"/>
      <c r="BZ20" s="287"/>
      <c r="CA20" s="287"/>
      <c r="CB20" s="325"/>
      <c r="CD20" s="261" t="s">
        <v>192</v>
      </c>
      <c r="CE20" s="1"/>
      <c r="CF20" s="1"/>
      <c r="CG20" s="1"/>
      <c r="CH20" s="1"/>
      <c r="CI20" s="1"/>
      <c r="CJ20" s="1"/>
      <c r="CK20" s="1"/>
      <c r="CL20" s="1"/>
      <c r="CM20" s="1"/>
      <c r="CN20" s="1"/>
      <c r="CO20" s="1"/>
      <c r="CP20" s="1"/>
      <c r="CQ20" s="269"/>
      <c r="CR20" s="274">
        <v>8737528</v>
      </c>
      <c r="CS20" s="217"/>
      <c r="CT20" s="217"/>
      <c r="CU20" s="217"/>
      <c r="CV20" s="217"/>
      <c r="CW20" s="217"/>
      <c r="CX20" s="217"/>
      <c r="CY20" s="279"/>
      <c r="CZ20" s="282">
        <v>100</v>
      </c>
      <c r="DA20" s="282"/>
      <c r="DB20" s="282"/>
      <c r="DC20" s="282"/>
      <c r="DD20" s="288">
        <v>815042</v>
      </c>
      <c r="DE20" s="217"/>
      <c r="DF20" s="217"/>
      <c r="DG20" s="217"/>
      <c r="DH20" s="217"/>
      <c r="DI20" s="217"/>
      <c r="DJ20" s="217"/>
      <c r="DK20" s="217"/>
      <c r="DL20" s="217"/>
      <c r="DM20" s="217"/>
      <c r="DN20" s="217"/>
      <c r="DO20" s="217"/>
      <c r="DP20" s="279"/>
      <c r="DQ20" s="288">
        <v>6109319</v>
      </c>
      <c r="DR20" s="217"/>
      <c r="DS20" s="217"/>
      <c r="DT20" s="217"/>
      <c r="DU20" s="217"/>
      <c r="DV20" s="217"/>
      <c r="DW20" s="217"/>
      <c r="DX20" s="217"/>
      <c r="DY20" s="217"/>
      <c r="DZ20" s="217"/>
      <c r="EA20" s="217"/>
      <c r="EB20" s="217"/>
      <c r="EC20" s="326"/>
    </row>
    <row r="21" spans="2:133" ht="11.25" customHeight="1">
      <c r="B21" s="261" t="s">
        <v>344</v>
      </c>
      <c r="C21" s="1"/>
      <c r="D21" s="1"/>
      <c r="E21" s="1"/>
      <c r="F21" s="1"/>
      <c r="G21" s="1"/>
      <c r="H21" s="1"/>
      <c r="I21" s="1"/>
      <c r="J21" s="1"/>
      <c r="K21" s="1"/>
      <c r="L21" s="1"/>
      <c r="M21" s="1"/>
      <c r="N21" s="1"/>
      <c r="O21" s="1"/>
      <c r="P21" s="1"/>
      <c r="Q21" s="269"/>
      <c r="R21" s="274">
        <v>3527297</v>
      </c>
      <c r="S21" s="217"/>
      <c r="T21" s="217"/>
      <c r="U21" s="217"/>
      <c r="V21" s="217"/>
      <c r="W21" s="217"/>
      <c r="X21" s="217"/>
      <c r="Y21" s="279"/>
      <c r="Z21" s="282">
        <v>39.299999999999997</v>
      </c>
      <c r="AA21" s="282"/>
      <c r="AB21" s="282"/>
      <c r="AC21" s="282"/>
      <c r="AD21" s="287">
        <v>3160961</v>
      </c>
      <c r="AE21" s="287"/>
      <c r="AF21" s="287"/>
      <c r="AG21" s="287"/>
      <c r="AH21" s="287"/>
      <c r="AI21" s="287"/>
      <c r="AJ21" s="287"/>
      <c r="AK21" s="287"/>
      <c r="AL21" s="283">
        <v>60.3</v>
      </c>
      <c r="AM21" s="238"/>
      <c r="AN21" s="238"/>
      <c r="AO21" s="296"/>
      <c r="AP21" s="261" t="s">
        <v>373</v>
      </c>
      <c r="AQ21" s="300"/>
      <c r="AR21" s="300"/>
      <c r="AS21" s="300"/>
      <c r="AT21" s="300"/>
      <c r="AU21" s="300"/>
      <c r="AV21" s="300"/>
      <c r="AW21" s="300"/>
      <c r="AX21" s="300"/>
      <c r="AY21" s="300"/>
      <c r="AZ21" s="300"/>
      <c r="BA21" s="300"/>
      <c r="BB21" s="300"/>
      <c r="BC21" s="300"/>
      <c r="BD21" s="300"/>
      <c r="BE21" s="300"/>
      <c r="BF21" s="314"/>
      <c r="BG21" s="274">
        <v>299</v>
      </c>
      <c r="BH21" s="217"/>
      <c r="BI21" s="217"/>
      <c r="BJ21" s="217"/>
      <c r="BK21" s="217"/>
      <c r="BL21" s="217"/>
      <c r="BM21" s="217"/>
      <c r="BN21" s="279"/>
      <c r="BO21" s="282">
        <v>0</v>
      </c>
      <c r="BP21" s="282"/>
      <c r="BQ21" s="282"/>
      <c r="BR21" s="282"/>
      <c r="BS21" s="287" t="s">
        <v>200</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297</v>
      </c>
      <c r="C22" s="1"/>
      <c r="D22" s="1"/>
      <c r="E22" s="1"/>
      <c r="F22" s="1"/>
      <c r="G22" s="1"/>
      <c r="H22" s="1"/>
      <c r="I22" s="1"/>
      <c r="J22" s="1"/>
      <c r="K22" s="1"/>
      <c r="L22" s="1"/>
      <c r="M22" s="1"/>
      <c r="N22" s="1"/>
      <c r="O22" s="1"/>
      <c r="P22" s="1"/>
      <c r="Q22" s="269"/>
      <c r="R22" s="274">
        <v>3160961</v>
      </c>
      <c r="S22" s="217"/>
      <c r="T22" s="217"/>
      <c r="U22" s="217"/>
      <c r="V22" s="217"/>
      <c r="W22" s="217"/>
      <c r="X22" s="217"/>
      <c r="Y22" s="279"/>
      <c r="Z22" s="282">
        <v>35.200000000000003</v>
      </c>
      <c r="AA22" s="282"/>
      <c r="AB22" s="282"/>
      <c r="AC22" s="282"/>
      <c r="AD22" s="287">
        <v>3160961</v>
      </c>
      <c r="AE22" s="287"/>
      <c r="AF22" s="287"/>
      <c r="AG22" s="287"/>
      <c r="AH22" s="287"/>
      <c r="AI22" s="287"/>
      <c r="AJ22" s="287"/>
      <c r="AK22" s="287"/>
      <c r="AL22" s="283">
        <v>60.3</v>
      </c>
      <c r="AM22" s="238"/>
      <c r="AN22" s="238"/>
      <c r="AO22" s="296"/>
      <c r="AP22" s="261" t="s">
        <v>376</v>
      </c>
      <c r="AQ22" s="300"/>
      <c r="AR22" s="300"/>
      <c r="AS22" s="300"/>
      <c r="AT22" s="300"/>
      <c r="AU22" s="300"/>
      <c r="AV22" s="300"/>
      <c r="AW22" s="300"/>
      <c r="AX22" s="300"/>
      <c r="AY22" s="300"/>
      <c r="AZ22" s="300"/>
      <c r="BA22" s="300"/>
      <c r="BB22" s="300"/>
      <c r="BC22" s="300"/>
      <c r="BD22" s="300"/>
      <c r="BE22" s="300"/>
      <c r="BF22" s="314"/>
      <c r="BG22" s="274" t="s">
        <v>200</v>
      </c>
      <c r="BH22" s="217"/>
      <c r="BI22" s="217"/>
      <c r="BJ22" s="217"/>
      <c r="BK22" s="217"/>
      <c r="BL22" s="217"/>
      <c r="BM22" s="217"/>
      <c r="BN22" s="279"/>
      <c r="BO22" s="282" t="s">
        <v>200</v>
      </c>
      <c r="BP22" s="282"/>
      <c r="BQ22" s="282"/>
      <c r="BR22" s="282"/>
      <c r="BS22" s="287" t="s">
        <v>200</v>
      </c>
      <c r="BT22" s="287"/>
      <c r="BU22" s="287"/>
      <c r="BV22" s="287"/>
      <c r="BW22" s="287"/>
      <c r="BX22" s="287"/>
      <c r="BY22" s="287"/>
      <c r="BZ22" s="287"/>
      <c r="CA22" s="287"/>
      <c r="CB22" s="325"/>
      <c r="CD22" s="182" t="s">
        <v>377</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294</v>
      </c>
      <c r="C23" s="1"/>
      <c r="D23" s="1"/>
      <c r="E23" s="1"/>
      <c r="F23" s="1"/>
      <c r="G23" s="1"/>
      <c r="H23" s="1"/>
      <c r="I23" s="1"/>
      <c r="J23" s="1"/>
      <c r="K23" s="1"/>
      <c r="L23" s="1"/>
      <c r="M23" s="1"/>
      <c r="N23" s="1"/>
      <c r="O23" s="1"/>
      <c r="P23" s="1"/>
      <c r="Q23" s="269"/>
      <c r="R23" s="274">
        <v>366336</v>
      </c>
      <c r="S23" s="217"/>
      <c r="T23" s="217"/>
      <c r="U23" s="217"/>
      <c r="V23" s="217"/>
      <c r="W23" s="217"/>
      <c r="X23" s="217"/>
      <c r="Y23" s="279"/>
      <c r="Z23" s="282">
        <v>4.0999999999999996</v>
      </c>
      <c r="AA23" s="282"/>
      <c r="AB23" s="282"/>
      <c r="AC23" s="282"/>
      <c r="AD23" s="287" t="s">
        <v>200</v>
      </c>
      <c r="AE23" s="287"/>
      <c r="AF23" s="287"/>
      <c r="AG23" s="287"/>
      <c r="AH23" s="287"/>
      <c r="AI23" s="287"/>
      <c r="AJ23" s="287"/>
      <c r="AK23" s="287"/>
      <c r="AL23" s="283" t="s">
        <v>200</v>
      </c>
      <c r="AM23" s="238"/>
      <c r="AN23" s="238"/>
      <c r="AO23" s="296"/>
      <c r="AP23" s="261" t="s">
        <v>62</v>
      </c>
      <c r="AQ23" s="300"/>
      <c r="AR23" s="300"/>
      <c r="AS23" s="300"/>
      <c r="AT23" s="300"/>
      <c r="AU23" s="300"/>
      <c r="AV23" s="300"/>
      <c r="AW23" s="300"/>
      <c r="AX23" s="300"/>
      <c r="AY23" s="300"/>
      <c r="AZ23" s="300"/>
      <c r="BA23" s="300"/>
      <c r="BB23" s="300"/>
      <c r="BC23" s="300"/>
      <c r="BD23" s="300"/>
      <c r="BE23" s="300"/>
      <c r="BF23" s="314"/>
      <c r="BG23" s="274">
        <v>79164</v>
      </c>
      <c r="BH23" s="217"/>
      <c r="BI23" s="217"/>
      <c r="BJ23" s="217"/>
      <c r="BK23" s="217"/>
      <c r="BL23" s="217"/>
      <c r="BM23" s="217"/>
      <c r="BN23" s="279"/>
      <c r="BO23" s="282">
        <v>5.0999999999999996</v>
      </c>
      <c r="BP23" s="282"/>
      <c r="BQ23" s="282"/>
      <c r="BR23" s="282"/>
      <c r="BS23" s="287" t="s">
        <v>200</v>
      </c>
      <c r="BT23" s="287"/>
      <c r="BU23" s="287"/>
      <c r="BV23" s="287"/>
      <c r="BW23" s="287"/>
      <c r="BX23" s="287"/>
      <c r="BY23" s="287"/>
      <c r="BZ23" s="287"/>
      <c r="CA23" s="287"/>
      <c r="CB23" s="325"/>
      <c r="CD23" s="182" t="s">
        <v>319</v>
      </c>
      <c r="CE23" s="139"/>
      <c r="CF23" s="139"/>
      <c r="CG23" s="139"/>
      <c r="CH23" s="139"/>
      <c r="CI23" s="139"/>
      <c r="CJ23" s="139"/>
      <c r="CK23" s="139"/>
      <c r="CL23" s="139"/>
      <c r="CM23" s="139"/>
      <c r="CN23" s="139"/>
      <c r="CO23" s="139"/>
      <c r="CP23" s="139"/>
      <c r="CQ23" s="144"/>
      <c r="CR23" s="182" t="s">
        <v>378</v>
      </c>
      <c r="CS23" s="139"/>
      <c r="CT23" s="139"/>
      <c r="CU23" s="139"/>
      <c r="CV23" s="139"/>
      <c r="CW23" s="139"/>
      <c r="CX23" s="139"/>
      <c r="CY23" s="144"/>
      <c r="CZ23" s="182" t="s">
        <v>382</v>
      </c>
      <c r="DA23" s="139"/>
      <c r="DB23" s="139"/>
      <c r="DC23" s="144"/>
      <c r="DD23" s="182" t="s">
        <v>300</v>
      </c>
      <c r="DE23" s="139"/>
      <c r="DF23" s="139"/>
      <c r="DG23" s="139"/>
      <c r="DH23" s="139"/>
      <c r="DI23" s="139"/>
      <c r="DJ23" s="139"/>
      <c r="DK23" s="144"/>
      <c r="DL23" s="345" t="s">
        <v>384</v>
      </c>
      <c r="DM23" s="348"/>
      <c r="DN23" s="348"/>
      <c r="DO23" s="348"/>
      <c r="DP23" s="348"/>
      <c r="DQ23" s="348"/>
      <c r="DR23" s="348"/>
      <c r="DS23" s="348"/>
      <c r="DT23" s="348"/>
      <c r="DU23" s="348"/>
      <c r="DV23" s="352"/>
      <c r="DW23" s="182" t="s">
        <v>385</v>
      </c>
      <c r="DX23" s="139"/>
      <c r="DY23" s="139"/>
      <c r="DZ23" s="139"/>
      <c r="EA23" s="139"/>
      <c r="EB23" s="139"/>
      <c r="EC23" s="144"/>
    </row>
    <row r="24" spans="2:133" ht="11.25" customHeight="1">
      <c r="B24" s="261" t="s">
        <v>386</v>
      </c>
      <c r="C24" s="1"/>
      <c r="D24" s="1"/>
      <c r="E24" s="1"/>
      <c r="F24" s="1"/>
      <c r="G24" s="1"/>
      <c r="H24" s="1"/>
      <c r="I24" s="1"/>
      <c r="J24" s="1"/>
      <c r="K24" s="1"/>
      <c r="L24" s="1"/>
      <c r="M24" s="1"/>
      <c r="N24" s="1"/>
      <c r="O24" s="1"/>
      <c r="P24" s="1"/>
      <c r="Q24" s="269"/>
      <c r="R24" s="274" t="s">
        <v>200</v>
      </c>
      <c r="S24" s="217"/>
      <c r="T24" s="217"/>
      <c r="U24" s="217"/>
      <c r="V24" s="217"/>
      <c r="W24" s="217"/>
      <c r="X24" s="217"/>
      <c r="Y24" s="279"/>
      <c r="Z24" s="282" t="s">
        <v>200</v>
      </c>
      <c r="AA24" s="282"/>
      <c r="AB24" s="282"/>
      <c r="AC24" s="282"/>
      <c r="AD24" s="287" t="s">
        <v>200</v>
      </c>
      <c r="AE24" s="287"/>
      <c r="AF24" s="287"/>
      <c r="AG24" s="287"/>
      <c r="AH24" s="287"/>
      <c r="AI24" s="287"/>
      <c r="AJ24" s="287"/>
      <c r="AK24" s="287"/>
      <c r="AL24" s="283" t="s">
        <v>200</v>
      </c>
      <c r="AM24" s="238"/>
      <c r="AN24" s="238"/>
      <c r="AO24" s="296"/>
      <c r="AP24" s="261" t="s">
        <v>387</v>
      </c>
      <c r="AQ24" s="300"/>
      <c r="AR24" s="300"/>
      <c r="AS24" s="300"/>
      <c r="AT24" s="300"/>
      <c r="AU24" s="300"/>
      <c r="AV24" s="300"/>
      <c r="AW24" s="300"/>
      <c r="AX24" s="300"/>
      <c r="AY24" s="300"/>
      <c r="AZ24" s="300"/>
      <c r="BA24" s="300"/>
      <c r="BB24" s="300"/>
      <c r="BC24" s="300"/>
      <c r="BD24" s="300"/>
      <c r="BE24" s="300"/>
      <c r="BF24" s="314"/>
      <c r="BG24" s="274" t="s">
        <v>200</v>
      </c>
      <c r="BH24" s="217"/>
      <c r="BI24" s="217"/>
      <c r="BJ24" s="217"/>
      <c r="BK24" s="217"/>
      <c r="BL24" s="217"/>
      <c r="BM24" s="217"/>
      <c r="BN24" s="279"/>
      <c r="BO24" s="282" t="s">
        <v>200</v>
      </c>
      <c r="BP24" s="282"/>
      <c r="BQ24" s="282"/>
      <c r="BR24" s="282"/>
      <c r="BS24" s="287" t="s">
        <v>200</v>
      </c>
      <c r="BT24" s="287"/>
      <c r="BU24" s="287"/>
      <c r="BV24" s="287"/>
      <c r="BW24" s="287"/>
      <c r="BX24" s="287"/>
      <c r="BY24" s="287"/>
      <c r="BZ24" s="287"/>
      <c r="CA24" s="287"/>
      <c r="CB24" s="325"/>
      <c r="CD24" s="260" t="s">
        <v>388</v>
      </c>
      <c r="CE24" s="265"/>
      <c r="CF24" s="265"/>
      <c r="CG24" s="265"/>
      <c r="CH24" s="265"/>
      <c r="CI24" s="265"/>
      <c r="CJ24" s="265"/>
      <c r="CK24" s="265"/>
      <c r="CL24" s="265"/>
      <c r="CM24" s="265"/>
      <c r="CN24" s="265"/>
      <c r="CO24" s="265"/>
      <c r="CP24" s="265"/>
      <c r="CQ24" s="268"/>
      <c r="CR24" s="273">
        <v>3429059</v>
      </c>
      <c r="CS24" s="276"/>
      <c r="CT24" s="276"/>
      <c r="CU24" s="276"/>
      <c r="CV24" s="276"/>
      <c r="CW24" s="276"/>
      <c r="CX24" s="276"/>
      <c r="CY24" s="278"/>
      <c r="CZ24" s="291">
        <v>39.200000000000003</v>
      </c>
      <c r="DA24" s="293"/>
      <c r="DB24" s="293"/>
      <c r="DC24" s="337"/>
      <c r="DD24" s="341">
        <v>2615888</v>
      </c>
      <c r="DE24" s="276"/>
      <c r="DF24" s="276"/>
      <c r="DG24" s="276"/>
      <c r="DH24" s="276"/>
      <c r="DI24" s="276"/>
      <c r="DJ24" s="276"/>
      <c r="DK24" s="278"/>
      <c r="DL24" s="341">
        <v>2439998</v>
      </c>
      <c r="DM24" s="276"/>
      <c r="DN24" s="276"/>
      <c r="DO24" s="276"/>
      <c r="DP24" s="276"/>
      <c r="DQ24" s="276"/>
      <c r="DR24" s="276"/>
      <c r="DS24" s="276"/>
      <c r="DT24" s="276"/>
      <c r="DU24" s="276"/>
      <c r="DV24" s="278"/>
      <c r="DW24" s="291">
        <v>46.5</v>
      </c>
      <c r="DX24" s="293"/>
      <c r="DY24" s="293"/>
      <c r="DZ24" s="293"/>
      <c r="EA24" s="293"/>
      <c r="EB24" s="293"/>
      <c r="EC24" s="295"/>
    </row>
    <row r="25" spans="2:133" ht="11.25" customHeight="1">
      <c r="B25" s="261" t="s">
        <v>86</v>
      </c>
      <c r="C25" s="1"/>
      <c r="D25" s="1"/>
      <c r="E25" s="1"/>
      <c r="F25" s="1"/>
      <c r="G25" s="1"/>
      <c r="H25" s="1"/>
      <c r="I25" s="1"/>
      <c r="J25" s="1"/>
      <c r="K25" s="1"/>
      <c r="L25" s="1"/>
      <c r="M25" s="1"/>
      <c r="N25" s="1"/>
      <c r="O25" s="1"/>
      <c r="P25" s="1"/>
      <c r="Q25" s="269"/>
      <c r="R25" s="274">
        <v>5673022</v>
      </c>
      <c r="S25" s="217"/>
      <c r="T25" s="217"/>
      <c r="U25" s="217"/>
      <c r="V25" s="217"/>
      <c r="W25" s="217"/>
      <c r="X25" s="217"/>
      <c r="Y25" s="279"/>
      <c r="Z25" s="282">
        <v>63.2</v>
      </c>
      <c r="AA25" s="282"/>
      <c r="AB25" s="282"/>
      <c r="AC25" s="282"/>
      <c r="AD25" s="287">
        <v>5227522</v>
      </c>
      <c r="AE25" s="287"/>
      <c r="AF25" s="287"/>
      <c r="AG25" s="287"/>
      <c r="AH25" s="287"/>
      <c r="AI25" s="287"/>
      <c r="AJ25" s="287"/>
      <c r="AK25" s="287"/>
      <c r="AL25" s="283">
        <v>99.8</v>
      </c>
      <c r="AM25" s="238"/>
      <c r="AN25" s="238"/>
      <c r="AO25" s="296"/>
      <c r="AP25" s="261" t="s">
        <v>274</v>
      </c>
      <c r="AQ25" s="300"/>
      <c r="AR25" s="300"/>
      <c r="AS25" s="300"/>
      <c r="AT25" s="300"/>
      <c r="AU25" s="300"/>
      <c r="AV25" s="300"/>
      <c r="AW25" s="300"/>
      <c r="AX25" s="300"/>
      <c r="AY25" s="300"/>
      <c r="AZ25" s="300"/>
      <c r="BA25" s="300"/>
      <c r="BB25" s="300"/>
      <c r="BC25" s="300"/>
      <c r="BD25" s="300"/>
      <c r="BE25" s="300"/>
      <c r="BF25" s="314"/>
      <c r="BG25" s="274" t="s">
        <v>200</v>
      </c>
      <c r="BH25" s="217"/>
      <c r="BI25" s="217"/>
      <c r="BJ25" s="217"/>
      <c r="BK25" s="217"/>
      <c r="BL25" s="217"/>
      <c r="BM25" s="217"/>
      <c r="BN25" s="279"/>
      <c r="BO25" s="282" t="s">
        <v>200</v>
      </c>
      <c r="BP25" s="282"/>
      <c r="BQ25" s="282"/>
      <c r="BR25" s="282"/>
      <c r="BS25" s="287" t="s">
        <v>200</v>
      </c>
      <c r="BT25" s="287"/>
      <c r="BU25" s="287"/>
      <c r="BV25" s="287"/>
      <c r="BW25" s="287"/>
      <c r="BX25" s="287"/>
      <c r="BY25" s="287"/>
      <c r="BZ25" s="287"/>
      <c r="CA25" s="287"/>
      <c r="CB25" s="325"/>
      <c r="CD25" s="261" t="s">
        <v>198</v>
      </c>
      <c r="CE25" s="1"/>
      <c r="CF25" s="1"/>
      <c r="CG25" s="1"/>
      <c r="CH25" s="1"/>
      <c r="CI25" s="1"/>
      <c r="CJ25" s="1"/>
      <c r="CK25" s="1"/>
      <c r="CL25" s="1"/>
      <c r="CM25" s="1"/>
      <c r="CN25" s="1"/>
      <c r="CO25" s="1"/>
      <c r="CP25" s="1"/>
      <c r="CQ25" s="269"/>
      <c r="CR25" s="274">
        <v>1628020</v>
      </c>
      <c r="CS25" s="313"/>
      <c r="CT25" s="313"/>
      <c r="CU25" s="313"/>
      <c r="CV25" s="313"/>
      <c r="CW25" s="313"/>
      <c r="CX25" s="313"/>
      <c r="CY25" s="332"/>
      <c r="CZ25" s="283">
        <v>18.600000000000001</v>
      </c>
      <c r="DA25" s="335"/>
      <c r="DB25" s="335"/>
      <c r="DC25" s="338"/>
      <c r="DD25" s="288">
        <v>1475098</v>
      </c>
      <c r="DE25" s="313"/>
      <c r="DF25" s="313"/>
      <c r="DG25" s="313"/>
      <c r="DH25" s="313"/>
      <c r="DI25" s="313"/>
      <c r="DJ25" s="313"/>
      <c r="DK25" s="332"/>
      <c r="DL25" s="288">
        <v>1473356</v>
      </c>
      <c r="DM25" s="313"/>
      <c r="DN25" s="313"/>
      <c r="DO25" s="313"/>
      <c r="DP25" s="313"/>
      <c r="DQ25" s="313"/>
      <c r="DR25" s="313"/>
      <c r="DS25" s="313"/>
      <c r="DT25" s="313"/>
      <c r="DU25" s="313"/>
      <c r="DV25" s="332"/>
      <c r="DW25" s="283">
        <v>28.1</v>
      </c>
      <c r="DX25" s="335"/>
      <c r="DY25" s="335"/>
      <c r="DZ25" s="335"/>
      <c r="EA25" s="335"/>
      <c r="EB25" s="335"/>
      <c r="EC25" s="360"/>
    </row>
    <row r="26" spans="2:133" ht="11.25" customHeight="1">
      <c r="B26" s="261" t="s">
        <v>391</v>
      </c>
      <c r="C26" s="1"/>
      <c r="D26" s="1"/>
      <c r="E26" s="1"/>
      <c r="F26" s="1"/>
      <c r="G26" s="1"/>
      <c r="H26" s="1"/>
      <c r="I26" s="1"/>
      <c r="J26" s="1"/>
      <c r="K26" s="1"/>
      <c r="L26" s="1"/>
      <c r="M26" s="1"/>
      <c r="N26" s="1"/>
      <c r="O26" s="1"/>
      <c r="P26" s="1"/>
      <c r="Q26" s="269"/>
      <c r="R26" s="274">
        <v>1024</v>
      </c>
      <c r="S26" s="217"/>
      <c r="T26" s="217"/>
      <c r="U26" s="217"/>
      <c r="V26" s="217"/>
      <c r="W26" s="217"/>
      <c r="X26" s="217"/>
      <c r="Y26" s="279"/>
      <c r="Z26" s="282">
        <v>0</v>
      </c>
      <c r="AA26" s="282"/>
      <c r="AB26" s="282"/>
      <c r="AC26" s="282"/>
      <c r="AD26" s="287">
        <v>1024</v>
      </c>
      <c r="AE26" s="287"/>
      <c r="AF26" s="287"/>
      <c r="AG26" s="287"/>
      <c r="AH26" s="287"/>
      <c r="AI26" s="287"/>
      <c r="AJ26" s="287"/>
      <c r="AK26" s="287"/>
      <c r="AL26" s="283">
        <v>0</v>
      </c>
      <c r="AM26" s="238"/>
      <c r="AN26" s="238"/>
      <c r="AO26" s="296"/>
      <c r="AP26" s="261" t="s">
        <v>395</v>
      </c>
      <c r="AQ26" s="300"/>
      <c r="AR26" s="300"/>
      <c r="AS26" s="300"/>
      <c r="AT26" s="300"/>
      <c r="AU26" s="300"/>
      <c r="AV26" s="300"/>
      <c r="AW26" s="300"/>
      <c r="AX26" s="300"/>
      <c r="AY26" s="300"/>
      <c r="AZ26" s="300"/>
      <c r="BA26" s="300"/>
      <c r="BB26" s="300"/>
      <c r="BC26" s="300"/>
      <c r="BD26" s="300"/>
      <c r="BE26" s="300"/>
      <c r="BF26" s="314"/>
      <c r="BG26" s="274" t="s">
        <v>200</v>
      </c>
      <c r="BH26" s="217"/>
      <c r="BI26" s="217"/>
      <c r="BJ26" s="217"/>
      <c r="BK26" s="217"/>
      <c r="BL26" s="217"/>
      <c r="BM26" s="217"/>
      <c r="BN26" s="279"/>
      <c r="BO26" s="282" t="s">
        <v>200</v>
      </c>
      <c r="BP26" s="282"/>
      <c r="BQ26" s="282"/>
      <c r="BR26" s="282"/>
      <c r="BS26" s="287" t="s">
        <v>200</v>
      </c>
      <c r="BT26" s="287"/>
      <c r="BU26" s="287"/>
      <c r="BV26" s="287"/>
      <c r="BW26" s="287"/>
      <c r="BX26" s="287"/>
      <c r="BY26" s="287"/>
      <c r="BZ26" s="287"/>
      <c r="CA26" s="287"/>
      <c r="CB26" s="325"/>
      <c r="CD26" s="261" t="s">
        <v>125</v>
      </c>
      <c r="CE26" s="1"/>
      <c r="CF26" s="1"/>
      <c r="CG26" s="1"/>
      <c r="CH26" s="1"/>
      <c r="CI26" s="1"/>
      <c r="CJ26" s="1"/>
      <c r="CK26" s="1"/>
      <c r="CL26" s="1"/>
      <c r="CM26" s="1"/>
      <c r="CN26" s="1"/>
      <c r="CO26" s="1"/>
      <c r="CP26" s="1"/>
      <c r="CQ26" s="269"/>
      <c r="CR26" s="274">
        <v>839880</v>
      </c>
      <c r="CS26" s="217"/>
      <c r="CT26" s="217"/>
      <c r="CU26" s="217"/>
      <c r="CV26" s="217"/>
      <c r="CW26" s="217"/>
      <c r="CX26" s="217"/>
      <c r="CY26" s="279"/>
      <c r="CZ26" s="283">
        <v>9.6</v>
      </c>
      <c r="DA26" s="335"/>
      <c r="DB26" s="335"/>
      <c r="DC26" s="338"/>
      <c r="DD26" s="288">
        <v>751077</v>
      </c>
      <c r="DE26" s="217"/>
      <c r="DF26" s="217"/>
      <c r="DG26" s="217"/>
      <c r="DH26" s="217"/>
      <c r="DI26" s="217"/>
      <c r="DJ26" s="217"/>
      <c r="DK26" s="279"/>
      <c r="DL26" s="288" t="s">
        <v>200</v>
      </c>
      <c r="DM26" s="217"/>
      <c r="DN26" s="217"/>
      <c r="DO26" s="217"/>
      <c r="DP26" s="217"/>
      <c r="DQ26" s="217"/>
      <c r="DR26" s="217"/>
      <c r="DS26" s="217"/>
      <c r="DT26" s="217"/>
      <c r="DU26" s="217"/>
      <c r="DV26" s="279"/>
      <c r="DW26" s="283" t="s">
        <v>200</v>
      </c>
      <c r="DX26" s="335"/>
      <c r="DY26" s="335"/>
      <c r="DZ26" s="335"/>
      <c r="EA26" s="335"/>
      <c r="EB26" s="335"/>
      <c r="EC26" s="360"/>
    </row>
    <row r="27" spans="2:133" ht="11.25" customHeight="1">
      <c r="B27" s="261" t="s">
        <v>157</v>
      </c>
      <c r="C27" s="1"/>
      <c r="D27" s="1"/>
      <c r="E27" s="1"/>
      <c r="F27" s="1"/>
      <c r="G27" s="1"/>
      <c r="H27" s="1"/>
      <c r="I27" s="1"/>
      <c r="J27" s="1"/>
      <c r="K27" s="1"/>
      <c r="L27" s="1"/>
      <c r="M27" s="1"/>
      <c r="N27" s="1"/>
      <c r="O27" s="1"/>
      <c r="P27" s="1"/>
      <c r="Q27" s="269"/>
      <c r="R27" s="274">
        <v>48212</v>
      </c>
      <c r="S27" s="217"/>
      <c r="T27" s="217"/>
      <c r="U27" s="217"/>
      <c r="V27" s="217"/>
      <c r="W27" s="217"/>
      <c r="X27" s="217"/>
      <c r="Y27" s="279"/>
      <c r="Z27" s="282">
        <v>0.5</v>
      </c>
      <c r="AA27" s="282"/>
      <c r="AB27" s="282"/>
      <c r="AC27" s="282"/>
      <c r="AD27" s="287" t="s">
        <v>200</v>
      </c>
      <c r="AE27" s="287"/>
      <c r="AF27" s="287"/>
      <c r="AG27" s="287"/>
      <c r="AH27" s="287"/>
      <c r="AI27" s="287"/>
      <c r="AJ27" s="287"/>
      <c r="AK27" s="287"/>
      <c r="AL27" s="283" t="s">
        <v>200</v>
      </c>
      <c r="AM27" s="238"/>
      <c r="AN27" s="238"/>
      <c r="AO27" s="296"/>
      <c r="AP27" s="261" t="s">
        <v>396</v>
      </c>
      <c r="AQ27" s="1"/>
      <c r="AR27" s="1"/>
      <c r="AS27" s="1"/>
      <c r="AT27" s="1"/>
      <c r="AU27" s="1"/>
      <c r="AV27" s="1"/>
      <c r="AW27" s="1"/>
      <c r="AX27" s="1"/>
      <c r="AY27" s="1"/>
      <c r="AZ27" s="1"/>
      <c r="BA27" s="1"/>
      <c r="BB27" s="1"/>
      <c r="BC27" s="1"/>
      <c r="BD27" s="1"/>
      <c r="BE27" s="1"/>
      <c r="BF27" s="269"/>
      <c r="BG27" s="274">
        <v>1541309</v>
      </c>
      <c r="BH27" s="217"/>
      <c r="BI27" s="217"/>
      <c r="BJ27" s="217"/>
      <c r="BK27" s="217"/>
      <c r="BL27" s="217"/>
      <c r="BM27" s="217"/>
      <c r="BN27" s="279"/>
      <c r="BO27" s="282">
        <v>100</v>
      </c>
      <c r="BP27" s="282"/>
      <c r="BQ27" s="282"/>
      <c r="BR27" s="282"/>
      <c r="BS27" s="287" t="s">
        <v>200</v>
      </c>
      <c r="BT27" s="287"/>
      <c r="BU27" s="287"/>
      <c r="BV27" s="287"/>
      <c r="BW27" s="287"/>
      <c r="BX27" s="287"/>
      <c r="BY27" s="287"/>
      <c r="BZ27" s="287"/>
      <c r="CA27" s="287"/>
      <c r="CB27" s="325"/>
      <c r="CD27" s="261" t="s">
        <v>222</v>
      </c>
      <c r="CE27" s="1"/>
      <c r="CF27" s="1"/>
      <c r="CG27" s="1"/>
      <c r="CH27" s="1"/>
      <c r="CI27" s="1"/>
      <c r="CJ27" s="1"/>
      <c r="CK27" s="1"/>
      <c r="CL27" s="1"/>
      <c r="CM27" s="1"/>
      <c r="CN27" s="1"/>
      <c r="CO27" s="1"/>
      <c r="CP27" s="1"/>
      <c r="CQ27" s="269"/>
      <c r="CR27" s="274">
        <v>1034938</v>
      </c>
      <c r="CS27" s="313"/>
      <c r="CT27" s="313"/>
      <c r="CU27" s="313"/>
      <c r="CV27" s="313"/>
      <c r="CW27" s="313"/>
      <c r="CX27" s="313"/>
      <c r="CY27" s="332"/>
      <c r="CZ27" s="283">
        <v>11.8</v>
      </c>
      <c r="DA27" s="335"/>
      <c r="DB27" s="335"/>
      <c r="DC27" s="338"/>
      <c r="DD27" s="288">
        <v>422580</v>
      </c>
      <c r="DE27" s="313"/>
      <c r="DF27" s="313"/>
      <c r="DG27" s="313"/>
      <c r="DH27" s="313"/>
      <c r="DI27" s="313"/>
      <c r="DJ27" s="313"/>
      <c r="DK27" s="332"/>
      <c r="DL27" s="288">
        <v>248432</v>
      </c>
      <c r="DM27" s="313"/>
      <c r="DN27" s="313"/>
      <c r="DO27" s="313"/>
      <c r="DP27" s="313"/>
      <c r="DQ27" s="313"/>
      <c r="DR27" s="313"/>
      <c r="DS27" s="313"/>
      <c r="DT27" s="313"/>
      <c r="DU27" s="313"/>
      <c r="DV27" s="332"/>
      <c r="DW27" s="283">
        <v>4.7</v>
      </c>
      <c r="DX27" s="335"/>
      <c r="DY27" s="335"/>
      <c r="DZ27" s="335"/>
      <c r="EA27" s="335"/>
      <c r="EB27" s="335"/>
      <c r="EC27" s="360"/>
    </row>
    <row r="28" spans="2:133" ht="11.25" customHeight="1">
      <c r="B28" s="261" t="s">
        <v>317</v>
      </c>
      <c r="C28" s="1"/>
      <c r="D28" s="1"/>
      <c r="E28" s="1"/>
      <c r="F28" s="1"/>
      <c r="G28" s="1"/>
      <c r="H28" s="1"/>
      <c r="I28" s="1"/>
      <c r="J28" s="1"/>
      <c r="K28" s="1"/>
      <c r="L28" s="1"/>
      <c r="M28" s="1"/>
      <c r="N28" s="1"/>
      <c r="O28" s="1"/>
      <c r="P28" s="1"/>
      <c r="Q28" s="269"/>
      <c r="R28" s="274">
        <v>101227</v>
      </c>
      <c r="S28" s="217"/>
      <c r="T28" s="217"/>
      <c r="U28" s="217"/>
      <c r="V28" s="217"/>
      <c r="W28" s="217"/>
      <c r="X28" s="217"/>
      <c r="Y28" s="279"/>
      <c r="Z28" s="282">
        <v>1.1000000000000001</v>
      </c>
      <c r="AA28" s="282"/>
      <c r="AB28" s="282"/>
      <c r="AC28" s="282"/>
      <c r="AD28" s="287" t="s">
        <v>200</v>
      </c>
      <c r="AE28" s="287"/>
      <c r="AF28" s="287"/>
      <c r="AG28" s="287"/>
      <c r="AH28" s="287"/>
      <c r="AI28" s="287"/>
      <c r="AJ28" s="287"/>
      <c r="AK28" s="287"/>
      <c r="AL28" s="283" t="s">
        <v>200</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389</v>
      </c>
      <c r="CE28" s="1"/>
      <c r="CF28" s="1"/>
      <c r="CG28" s="1"/>
      <c r="CH28" s="1"/>
      <c r="CI28" s="1"/>
      <c r="CJ28" s="1"/>
      <c r="CK28" s="1"/>
      <c r="CL28" s="1"/>
      <c r="CM28" s="1"/>
      <c r="CN28" s="1"/>
      <c r="CO28" s="1"/>
      <c r="CP28" s="1"/>
      <c r="CQ28" s="269"/>
      <c r="CR28" s="274">
        <v>766101</v>
      </c>
      <c r="CS28" s="217"/>
      <c r="CT28" s="217"/>
      <c r="CU28" s="217"/>
      <c r="CV28" s="217"/>
      <c r="CW28" s="217"/>
      <c r="CX28" s="217"/>
      <c r="CY28" s="279"/>
      <c r="CZ28" s="283">
        <v>8.8000000000000007</v>
      </c>
      <c r="DA28" s="335"/>
      <c r="DB28" s="335"/>
      <c r="DC28" s="338"/>
      <c r="DD28" s="288">
        <v>718210</v>
      </c>
      <c r="DE28" s="217"/>
      <c r="DF28" s="217"/>
      <c r="DG28" s="217"/>
      <c r="DH28" s="217"/>
      <c r="DI28" s="217"/>
      <c r="DJ28" s="217"/>
      <c r="DK28" s="279"/>
      <c r="DL28" s="288">
        <v>718210</v>
      </c>
      <c r="DM28" s="217"/>
      <c r="DN28" s="217"/>
      <c r="DO28" s="217"/>
      <c r="DP28" s="217"/>
      <c r="DQ28" s="217"/>
      <c r="DR28" s="217"/>
      <c r="DS28" s="217"/>
      <c r="DT28" s="217"/>
      <c r="DU28" s="217"/>
      <c r="DV28" s="279"/>
      <c r="DW28" s="283">
        <v>13.7</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17132</v>
      </c>
      <c r="S29" s="217"/>
      <c r="T29" s="217"/>
      <c r="U29" s="217"/>
      <c r="V29" s="217"/>
      <c r="W29" s="217"/>
      <c r="X29" s="217"/>
      <c r="Y29" s="279"/>
      <c r="Z29" s="282">
        <v>0.2</v>
      </c>
      <c r="AA29" s="282"/>
      <c r="AB29" s="282"/>
      <c r="AC29" s="282"/>
      <c r="AD29" s="287">
        <v>2275</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175</v>
      </c>
      <c r="CE29" s="41"/>
      <c r="CF29" s="261" t="s">
        <v>22</v>
      </c>
      <c r="CG29" s="1"/>
      <c r="CH29" s="1"/>
      <c r="CI29" s="1"/>
      <c r="CJ29" s="1"/>
      <c r="CK29" s="1"/>
      <c r="CL29" s="1"/>
      <c r="CM29" s="1"/>
      <c r="CN29" s="1"/>
      <c r="CO29" s="1"/>
      <c r="CP29" s="1"/>
      <c r="CQ29" s="269"/>
      <c r="CR29" s="274">
        <v>766101</v>
      </c>
      <c r="CS29" s="313"/>
      <c r="CT29" s="313"/>
      <c r="CU29" s="313"/>
      <c r="CV29" s="313"/>
      <c r="CW29" s="313"/>
      <c r="CX29" s="313"/>
      <c r="CY29" s="332"/>
      <c r="CZ29" s="283">
        <v>8.8000000000000007</v>
      </c>
      <c r="DA29" s="335"/>
      <c r="DB29" s="335"/>
      <c r="DC29" s="338"/>
      <c r="DD29" s="288">
        <v>718210</v>
      </c>
      <c r="DE29" s="313"/>
      <c r="DF29" s="313"/>
      <c r="DG29" s="313"/>
      <c r="DH29" s="313"/>
      <c r="DI29" s="313"/>
      <c r="DJ29" s="313"/>
      <c r="DK29" s="332"/>
      <c r="DL29" s="288">
        <v>718210</v>
      </c>
      <c r="DM29" s="313"/>
      <c r="DN29" s="313"/>
      <c r="DO29" s="313"/>
      <c r="DP29" s="313"/>
      <c r="DQ29" s="313"/>
      <c r="DR29" s="313"/>
      <c r="DS29" s="313"/>
      <c r="DT29" s="313"/>
      <c r="DU29" s="313"/>
      <c r="DV29" s="332"/>
      <c r="DW29" s="283">
        <v>13.7</v>
      </c>
      <c r="DX29" s="335"/>
      <c r="DY29" s="335"/>
      <c r="DZ29" s="335"/>
      <c r="EA29" s="335"/>
      <c r="EB29" s="335"/>
      <c r="EC29" s="360"/>
    </row>
    <row r="30" spans="2:133" ht="11.25" customHeight="1">
      <c r="B30" s="261" t="s">
        <v>345</v>
      </c>
      <c r="C30" s="1"/>
      <c r="D30" s="1"/>
      <c r="E30" s="1"/>
      <c r="F30" s="1"/>
      <c r="G30" s="1"/>
      <c r="H30" s="1"/>
      <c r="I30" s="1"/>
      <c r="J30" s="1"/>
      <c r="K30" s="1"/>
      <c r="L30" s="1"/>
      <c r="M30" s="1"/>
      <c r="N30" s="1"/>
      <c r="O30" s="1"/>
      <c r="P30" s="1"/>
      <c r="Q30" s="269"/>
      <c r="R30" s="274">
        <v>921845</v>
      </c>
      <c r="S30" s="217"/>
      <c r="T30" s="217"/>
      <c r="U30" s="217"/>
      <c r="V30" s="217"/>
      <c r="W30" s="217"/>
      <c r="X30" s="217"/>
      <c r="Y30" s="279"/>
      <c r="Z30" s="282">
        <v>10.3</v>
      </c>
      <c r="AA30" s="282"/>
      <c r="AB30" s="282"/>
      <c r="AC30" s="282"/>
      <c r="AD30" s="287" t="s">
        <v>200</v>
      </c>
      <c r="AE30" s="287"/>
      <c r="AF30" s="287"/>
      <c r="AG30" s="287"/>
      <c r="AH30" s="287"/>
      <c r="AI30" s="287"/>
      <c r="AJ30" s="287"/>
      <c r="AK30" s="287"/>
      <c r="AL30" s="283" t="s">
        <v>200</v>
      </c>
      <c r="AM30" s="238"/>
      <c r="AN30" s="238"/>
      <c r="AO30" s="296"/>
      <c r="AP30" s="182" t="s">
        <v>319</v>
      </c>
      <c r="AQ30" s="139"/>
      <c r="AR30" s="139"/>
      <c r="AS30" s="139"/>
      <c r="AT30" s="139"/>
      <c r="AU30" s="139"/>
      <c r="AV30" s="139"/>
      <c r="AW30" s="139"/>
      <c r="AX30" s="139"/>
      <c r="AY30" s="139"/>
      <c r="AZ30" s="139"/>
      <c r="BA30" s="139"/>
      <c r="BB30" s="139"/>
      <c r="BC30" s="139"/>
      <c r="BD30" s="139"/>
      <c r="BE30" s="139"/>
      <c r="BF30" s="144"/>
      <c r="BG30" s="182" t="s">
        <v>189</v>
      </c>
      <c r="BH30" s="321"/>
      <c r="BI30" s="321"/>
      <c r="BJ30" s="321"/>
      <c r="BK30" s="321"/>
      <c r="BL30" s="321"/>
      <c r="BM30" s="321"/>
      <c r="BN30" s="321"/>
      <c r="BO30" s="321"/>
      <c r="BP30" s="321"/>
      <c r="BQ30" s="323"/>
      <c r="BR30" s="182" t="s">
        <v>398</v>
      </c>
      <c r="BS30" s="321"/>
      <c r="BT30" s="321"/>
      <c r="BU30" s="321"/>
      <c r="BV30" s="321"/>
      <c r="BW30" s="321"/>
      <c r="BX30" s="321"/>
      <c r="BY30" s="321"/>
      <c r="BZ30" s="321"/>
      <c r="CA30" s="321"/>
      <c r="CB30" s="323"/>
      <c r="CD30" s="134"/>
      <c r="CE30" s="42"/>
      <c r="CF30" s="261" t="s">
        <v>400</v>
      </c>
      <c r="CG30" s="1"/>
      <c r="CH30" s="1"/>
      <c r="CI30" s="1"/>
      <c r="CJ30" s="1"/>
      <c r="CK30" s="1"/>
      <c r="CL30" s="1"/>
      <c r="CM30" s="1"/>
      <c r="CN30" s="1"/>
      <c r="CO30" s="1"/>
      <c r="CP30" s="1"/>
      <c r="CQ30" s="269"/>
      <c r="CR30" s="274">
        <v>732015</v>
      </c>
      <c r="CS30" s="217"/>
      <c r="CT30" s="217"/>
      <c r="CU30" s="217"/>
      <c r="CV30" s="217"/>
      <c r="CW30" s="217"/>
      <c r="CX30" s="217"/>
      <c r="CY30" s="279"/>
      <c r="CZ30" s="283">
        <v>8.4</v>
      </c>
      <c r="DA30" s="335"/>
      <c r="DB30" s="335"/>
      <c r="DC30" s="338"/>
      <c r="DD30" s="288">
        <v>684649</v>
      </c>
      <c r="DE30" s="217"/>
      <c r="DF30" s="217"/>
      <c r="DG30" s="217"/>
      <c r="DH30" s="217"/>
      <c r="DI30" s="217"/>
      <c r="DJ30" s="217"/>
      <c r="DK30" s="279"/>
      <c r="DL30" s="288">
        <v>684649</v>
      </c>
      <c r="DM30" s="217"/>
      <c r="DN30" s="217"/>
      <c r="DO30" s="217"/>
      <c r="DP30" s="217"/>
      <c r="DQ30" s="217"/>
      <c r="DR30" s="217"/>
      <c r="DS30" s="217"/>
      <c r="DT30" s="217"/>
      <c r="DU30" s="217"/>
      <c r="DV30" s="279"/>
      <c r="DW30" s="283">
        <v>13</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200</v>
      </c>
      <c r="S31" s="217"/>
      <c r="T31" s="217"/>
      <c r="U31" s="217"/>
      <c r="V31" s="217"/>
      <c r="W31" s="217"/>
      <c r="X31" s="217"/>
      <c r="Y31" s="279"/>
      <c r="Z31" s="282" t="s">
        <v>200</v>
      </c>
      <c r="AA31" s="282"/>
      <c r="AB31" s="282"/>
      <c r="AC31" s="282"/>
      <c r="AD31" s="287" t="s">
        <v>200</v>
      </c>
      <c r="AE31" s="287"/>
      <c r="AF31" s="287"/>
      <c r="AG31" s="287"/>
      <c r="AH31" s="287"/>
      <c r="AI31" s="287"/>
      <c r="AJ31" s="287"/>
      <c r="AK31" s="287"/>
      <c r="AL31" s="283" t="s">
        <v>200</v>
      </c>
      <c r="AM31" s="238"/>
      <c r="AN31" s="238"/>
      <c r="AO31" s="296"/>
      <c r="AP31" s="163" t="s">
        <v>9</v>
      </c>
      <c r="AQ31" s="178"/>
      <c r="AR31" s="178"/>
      <c r="AS31" s="178"/>
      <c r="AT31" s="306" t="s">
        <v>401</v>
      </c>
      <c r="AU31" s="265"/>
      <c r="AV31" s="265"/>
      <c r="AW31" s="265"/>
      <c r="AX31" s="260" t="s">
        <v>275</v>
      </c>
      <c r="AY31" s="265"/>
      <c r="AZ31" s="265"/>
      <c r="BA31" s="265"/>
      <c r="BB31" s="265"/>
      <c r="BC31" s="265"/>
      <c r="BD31" s="265"/>
      <c r="BE31" s="265"/>
      <c r="BF31" s="268"/>
      <c r="BG31" s="318">
        <v>99</v>
      </c>
      <c r="BH31" s="322"/>
      <c r="BI31" s="322"/>
      <c r="BJ31" s="322"/>
      <c r="BK31" s="322"/>
      <c r="BL31" s="322"/>
      <c r="BM31" s="293">
        <v>96.4</v>
      </c>
      <c r="BN31" s="322"/>
      <c r="BO31" s="322"/>
      <c r="BP31" s="322"/>
      <c r="BQ31" s="324"/>
      <c r="BR31" s="318">
        <v>99.1</v>
      </c>
      <c r="BS31" s="322"/>
      <c r="BT31" s="322"/>
      <c r="BU31" s="322"/>
      <c r="BV31" s="322"/>
      <c r="BW31" s="322"/>
      <c r="BX31" s="293">
        <v>96.7</v>
      </c>
      <c r="BY31" s="322"/>
      <c r="BZ31" s="322"/>
      <c r="CA31" s="322"/>
      <c r="CB31" s="324"/>
      <c r="CD31" s="134"/>
      <c r="CE31" s="42"/>
      <c r="CF31" s="261" t="s">
        <v>318</v>
      </c>
      <c r="CG31" s="1"/>
      <c r="CH31" s="1"/>
      <c r="CI31" s="1"/>
      <c r="CJ31" s="1"/>
      <c r="CK31" s="1"/>
      <c r="CL31" s="1"/>
      <c r="CM31" s="1"/>
      <c r="CN31" s="1"/>
      <c r="CO31" s="1"/>
      <c r="CP31" s="1"/>
      <c r="CQ31" s="269"/>
      <c r="CR31" s="274">
        <v>34086</v>
      </c>
      <c r="CS31" s="313"/>
      <c r="CT31" s="313"/>
      <c r="CU31" s="313"/>
      <c r="CV31" s="313"/>
      <c r="CW31" s="313"/>
      <c r="CX31" s="313"/>
      <c r="CY31" s="332"/>
      <c r="CZ31" s="283">
        <v>0.4</v>
      </c>
      <c r="DA31" s="335"/>
      <c r="DB31" s="335"/>
      <c r="DC31" s="338"/>
      <c r="DD31" s="288">
        <v>33561</v>
      </c>
      <c r="DE31" s="313"/>
      <c r="DF31" s="313"/>
      <c r="DG31" s="313"/>
      <c r="DH31" s="313"/>
      <c r="DI31" s="313"/>
      <c r="DJ31" s="313"/>
      <c r="DK31" s="332"/>
      <c r="DL31" s="288">
        <v>33561</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402</v>
      </c>
      <c r="C32" s="1"/>
      <c r="D32" s="1"/>
      <c r="E32" s="1"/>
      <c r="F32" s="1"/>
      <c r="G32" s="1"/>
      <c r="H32" s="1"/>
      <c r="I32" s="1"/>
      <c r="J32" s="1"/>
      <c r="K32" s="1"/>
      <c r="L32" s="1"/>
      <c r="M32" s="1"/>
      <c r="N32" s="1"/>
      <c r="O32" s="1"/>
      <c r="P32" s="1"/>
      <c r="Q32" s="269"/>
      <c r="R32" s="274">
        <v>482433</v>
      </c>
      <c r="S32" s="217"/>
      <c r="T32" s="217"/>
      <c r="U32" s="217"/>
      <c r="V32" s="217"/>
      <c r="W32" s="217"/>
      <c r="X32" s="217"/>
      <c r="Y32" s="279"/>
      <c r="Z32" s="282">
        <v>5.4</v>
      </c>
      <c r="AA32" s="282"/>
      <c r="AB32" s="282"/>
      <c r="AC32" s="282"/>
      <c r="AD32" s="287" t="s">
        <v>200</v>
      </c>
      <c r="AE32" s="287"/>
      <c r="AF32" s="287"/>
      <c r="AG32" s="287"/>
      <c r="AH32" s="287"/>
      <c r="AI32" s="287"/>
      <c r="AJ32" s="287"/>
      <c r="AK32" s="287"/>
      <c r="AL32" s="283" t="s">
        <v>200</v>
      </c>
      <c r="AM32" s="238"/>
      <c r="AN32" s="238"/>
      <c r="AO32" s="296"/>
      <c r="AP32" s="299"/>
      <c r="AQ32" s="29"/>
      <c r="AR32" s="29"/>
      <c r="AS32" s="29"/>
      <c r="AT32" s="307"/>
      <c r="AU32" s="1" t="s">
        <v>251</v>
      </c>
      <c r="AX32" s="261" t="s">
        <v>379</v>
      </c>
      <c r="AY32" s="1"/>
      <c r="AZ32" s="1"/>
      <c r="BA32" s="1"/>
      <c r="BB32" s="1"/>
      <c r="BC32" s="1"/>
      <c r="BD32" s="1"/>
      <c r="BE32" s="1"/>
      <c r="BF32" s="269"/>
      <c r="BG32" s="319">
        <v>99.3</v>
      </c>
      <c r="BH32" s="313"/>
      <c r="BI32" s="313"/>
      <c r="BJ32" s="313"/>
      <c r="BK32" s="313"/>
      <c r="BL32" s="313"/>
      <c r="BM32" s="238">
        <v>97.9</v>
      </c>
      <c r="BN32" s="313"/>
      <c r="BO32" s="313"/>
      <c r="BP32" s="313"/>
      <c r="BQ32" s="316"/>
      <c r="BR32" s="319">
        <v>99.3</v>
      </c>
      <c r="BS32" s="313"/>
      <c r="BT32" s="313"/>
      <c r="BU32" s="313"/>
      <c r="BV32" s="313"/>
      <c r="BW32" s="313"/>
      <c r="BX32" s="238">
        <v>98.1</v>
      </c>
      <c r="BY32" s="313"/>
      <c r="BZ32" s="313"/>
      <c r="CA32" s="313"/>
      <c r="CB32" s="316"/>
      <c r="CD32" s="135"/>
      <c r="CE32" s="142"/>
      <c r="CF32" s="261" t="s">
        <v>404</v>
      </c>
      <c r="CG32" s="1"/>
      <c r="CH32" s="1"/>
      <c r="CI32" s="1"/>
      <c r="CJ32" s="1"/>
      <c r="CK32" s="1"/>
      <c r="CL32" s="1"/>
      <c r="CM32" s="1"/>
      <c r="CN32" s="1"/>
      <c r="CO32" s="1"/>
      <c r="CP32" s="1"/>
      <c r="CQ32" s="269"/>
      <c r="CR32" s="274" t="s">
        <v>200</v>
      </c>
      <c r="CS32" s="217"/>
      <c r="CT32" s="217"/>
      <c r="CU32" s="217"/>
      <c r="CV32" s="217"/>
      <c r="CW32" s="217"/>
      <c r="CX32" s="217"/>
      <c r="CY32" s="279"/>
      <c r="CZ32" s="283" t="s">
        <v>200</v>
      </c>
      <c r="DA32" s="335"/>
      <c r="DB32" s="335"/>
      <c r="DC32" s="338"/>
      <c r="DD32" s="288" t="s">
        <v>200</v>
      </c>
      <c r="DE32" s="217"/>
      <c r="DF32" s="217"/>
      <c r="DG32" s="217"/>
      <c r="DH32" s="217"/>
      <c r="DI32" s="217"/>
      <c r="DJ32" s="217"/>
      <c r="DK32" s="279"/>
      <c r="DL32" s="288" t="s">
        <v>200</v>
      </c>
      <c r="DM32" s="217"/>
      <c r="DN32" s="217"/>
      <c r="DO32" s="217"/>
      <c r="DP32" s="217"/>
      <c r="DQ32" s="217"/>
      <c r="DR32" s="217"/>
      <c r="DS32" s="217"/>
      <c r="DT32" s="217"/>
      <c r="DU32" s="217"/>
      <c r="DV32" s="279"/>
      <c r="DW32" s="283" t="s">
        <v>200</v>
      </c>
      <c r="DX32" s="335"/>
      <c r="DY32" s="335"/>
      <c r="DZ32" s="335"/>
      <c r="EA32" s="335"/>
      <c r="EB32" s="335"/>
      <c r="EC32" s="360"/>
    </row>
    <row r="33" spans="2:133" ht="11.25" customHeight="1">
      <c r="B33" s="261" t="s">
        <v>236</v>
      </c>
      <c r="C33" s="1"/>
      <c r="D33" s="1"/>
      <c r="E33" s="1"/>
      <c r="F33" s="1"/>
      <c r="G33" s="1"/>
      <c r="H33" s="1"/>
      <c r="I33" s="1"/>
      <c r="J33" s="1"/>
      <c r="K33" s="1"/>
      <c r="L33" s="1"/>
      <c r="M33" s="1"/>
      <c r="N33" s="1"/>
      <c r="O33" s="1"/>
      <c r="P33" s="1"/>
      <c r="Q33" s="269"/>
      <c r="R33" s="274">
        <v>17071</v>
      </c>
      <c r="S33" s="217"/>
      <c r="T33" s="217"/>
      <c r="U33" s="217"/>
      <c r="V33" s="217"/>
      <c r="W33" s="217"/>
      <c r="X33" s="217"/>
      <c r="Y33" s="279"/>
      <c r="Z33" s="282">
        <v>0.2</v>
      </c>
      <c r="AA33" s="282"/>
      <c r="AB33" s="282"/>
      <c r="AC33" s="282"/>
      <c r="AD33" s="287">
        <v>74</v>
      </c>
      <c r="AE33" s="287"/>
      <c r="AF33" s="287"/>
      <c r="AG33" s="287"/>
      <c r="AH33" s="287"/>
      <c r="AI33" s="287"/>
      <c r="AJ33" s="287"/>
      <c r="AK33" s="287"/>
      <c r="AL33" s="283">
        <v>0</v>
      </c>
      <c r="AM33" s="238"/>
      <c r="AN33" s="238"/>
      <c r="AO33" s="296"/>
      <c r="AP33" s="177"/>
      <c r="AQ33" s="179"/>
      <c r="AR33" s="179"/>
      <c r="AS33" s="179"/>
      <c r="AT33" s="308"/>
      <c r="AU33" s="267"/>
      <c r="AV33" s="267"/>
      <c r="AW33" s="267"/>
      <c r="AX33" s="263" t="s">
        <v>162</v>
      </c>
      <c r="AY33" s="267"/>
      <c r="AZ33" s="267"/>
      <c r="BA33" s="267"/>
      <c r="BB33" s="267"/>
      <c r="BC33" s="267"/>
      <c r="BD33" s="267"/>
      <c r="BE33" s="267"/>
      <c r="BF33" s="271"/>
      <c r="BG33" s="320">
        <v>98.5</v>
      </c>
      <c r="BH33" s="312"/>
      <c r="BI33" s="312"/>
      <c r="BJ33" s="312"/>
      <c r="BK33" s="312"/>
      <c r="BL33" s="312"/>
      <c r="BM33" s="294">
        <v>94.4</v>
      </c>
      <c r="BN33" s="312"/>
      <c r="BO33" s="312"/>
      <c r="BP33" s="312"/>
      <c r="BQ33" s="317"/>
      <c r="BR33" s="320">
        <v>98.9</v>
      </c>
      <c r="BS33" s="312"/>
      <c r="BT33" s="312"/>
      <c r="BU33" s="312"/>
      <c r="BV33" s="312"/>
      <c r="BW33" s="312"/>
      <c r="BX33" s="294">
        <v>94.6</v>
      </c>
      <c r="BY33" s="312"/>
      <c r="BZ33" s="312"/>
      <c r="CA33" s="312"/>
      <c r="CB33" s="317"/>
      <c r="CD33" s="261" t="s">
        <v>405</v>
      </c>
      <c r="CE33" s="1"/>
      <c r="CF33" s="1"/>
      <c r="CG33" s="1"/>
      <c r="CH33" s="1"/>
      <c r="CI33" s="1"/>
      <c r="CJ33" s="1"/>
      <c r="CK33" s="1"/>
      <c r="CL33" s="1"/>
      <c r="CM33" s="1"/>
      <c r="CN33" s="1"/>
      <c r="CO33" s="1"/>
      <c r="CP33" s="1"/>
      <c r="CQ33" s="269"/>
      <c r="CR33" s="274">
        <v>4488579</v>
      </c>
      <c r="CS33" s="313"/>
      <c r="CT33" s="313"/>
      <c r="CU33" s="313"/>
      <c r="CV33" s="313"/>
      <c r="CW33" s="313"/>
      <c r="CX33" s="313"/>
      <c r="CY33" s="332"/>
      <c r="CZ33" s="283">
        <v>51.4</v>
      </c>
      <c r="DA33" s="335"/>
      <c r="DB33" s="335"/>
      <c r="DC33" s="338"/>
      <c r="DD33" s="288">
        <v>3384739</v>
      </c>
      <c r="DE33" s="313"/>
      <c r="DF33" s="313"/>
      <c r="DG33" s="313"/>
      <c r="DH33" s="313"/>
      <c r="DI33" s="313"/>
      <c r="DJ33" s="313"/>
      <c r="DK33" s="332"/>
      <c r="DL33" s="288">
        <v>2080012</v>
      </c>
      <c r="DM33" s="313"/>
      <c r="DN33" s="313"/>
      <c r="DO33" s="313"/>
      <c r="DP33" s="313"/>
      <c r="DQ33" s="313"/>
      <c r="DR33" s="313"/>
      <c r="DS33" s="313"/>
      <c r="DT33" s="313"/>
      <c r="DU33" s="313"/>
      <c r="DV33" s="332"/>
      <c r="DW33" s="283">
        <v>39.6</v>
      </c>
      <c r="DX33" s="335"/>
      <c r="DY33" s="335"/>
      <c r="DZ33" s="335"/>
      <c r="EA33" s="335"/>
      <c r="EB33" s="335"/>
      <c r="EC33" s="360"/>
    </row>
    <row r="34" spans="2:133" ht="11.25" customHeight="1">
      <c r="B34" s="261" t="s">
        <v>148</v>
      </c>
      <c r="C34" s="1"/>
      <c r="D34" s="1"/>
      <c r="E34" s="1"/>
      <c r="F34" s="1"/>
      <c r="G34" s="1"/>
      <c r="H34" s="1"/>
      <c r="I34" s="1"/>
      <c r="J34" s="1"/>
      <c r="K34" s="1"/>
      <c r="L34" s="1"/>
      <c r="M34" s="1"/>
      <c r="N34" s="1"/>
      <c r="O34" s="1"/>
      <c r="P34" s="1"/>
      <c r="Q34" s="269"/>
      <c r="R34" s="274">
        <v>429266</v>
      </c>
      <c r="S34" s="217"/>
      <c r="T34" s="217"/>
      <c r="U34" s="217"/>
      <c r="V34" s="217"/>
      <c r="W34" s="217"/>
      <c r="X34" s="217"/>
      <c r="Y34" s="279"/>
      <c r="Z34" s="282">
        <v>4.8</v>
      </c>
      <c r="AA34" s="282"/>
      <c r="AB34" s="282"/>
      <c r="AC34" s="282"/>
      <c r="AD34" s="287" t="s">
        <v>200</v>
      </c>
      <c r="AE34" s="287"/>
      <c r="AF34" s="287"/>
      <c r="AG34" s="287"/>
      <c r="AH34" s="287"/>
      <c r="AI34" s="287"/>
      <c r="AJ34" s="287"/>
      <c r="AK34" s="287"/>
      <c r="AL34" s="283" t="s">
        <v>200</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408</v>
      </c>
      <c r="CE34" s="1"/>
      <c r="CF34" s="1"/>
      <c r="CG34" s="1"/>
      <c r="CH34" s="1"/>
      <c r="CI34" s="1"/>
      <c r="CJ34" s="1"/>
      <c r="CK34" s="1"/>
      <c r="CL34" s="1"/>
      <c r="CM34" s="1"/>
      <c r="CN34" s="1"/>
      <c r="CO34" s="1"/>
      <c r="CP34" s="1"/>
      <c r="CQ34" s="269"/>
      <c r="CR34" s="274">
        <v>1251475</v>
      </c>
      <c r="CS34" s="217"/>
      <c r="CT34" s="217"/>
      <c r="CU34" s="217"/>
      <c r="CV34" s="217"/>
      <c r="CW34" s="217"/>
      <c r="CX34" s="217"/>
      <c r="CY34" s="279"/>
      <c r="CZ34" s="283">
        <v>14.3</v>
      </c>
      <c r="DA34" s="335"/>
      <c r="DB34" s="335"/>
      <c r="DC34" s="338"/>
      <c r="DD34" s="288">
        <v>939555</v>
      </c>
      <c r="DE34" s="217"/>
      <c r="DF34" s="217"/>
      <c r="DG34" s="217"/>
      <c r="DH34" s="217"/>
      <c r="DI34" s="217"/>
      <c r="DJ34" s="217"/>
      <c r="DK34" s="279"/>
      <c r="DL34" s="288">
        <v>727114</v>
      </c>
      <c r="DM34" s="217"/>
      <c r="DN34" s="217"/>
      <c r="DO34" s="217"/>
      <c r="DP34" s="217"/>
      <c r="DQ34" s="217"/>
      <c r="DR34" s="217"/>
      <c r="DS34" s="217"/>
      <c r="DT34" s="217"/>
      <c r="DU34" s="217"/>
      <c r="DV34" s="279"/>
      <c r="DW34" s="283">
        <v>13.8</v>
      </c>
      <c r="DX34" s="335"/>
      <c r="DY34" s="335"/>
      <c r="DZ34" s="335"/>
      <c r="EA34" s="335"/>
      <c r="EB34" s="335"/>
      <c r="EC34" s="360"/>
    </row>
    <row r="35" spans="2:133" ht="11.25" customHeight="1">
      <c r="B35" s="261" t="s">
        <v>410</v>
      </c>
      <c r="C35" s="1"/>
      <c r="D35" s="1"/>
      <c r="E35" s="1"/>
      <c r="F35" s="1"/>
      <c r="G35" s="1"/>
      <c r="H35" s="1"/>
      <c r="I35" s="1"/>
      <c r="J35" s="1"/>
      <c r="K35" s="1"/>
      <c r="L35" s="1"/>
      <c r="M35" s="1"/>
      <c r="N35" s="1"/>
      <c r="O35" s="1"/>
      <c r="P35" s="1"/>
      <c r="Q35" s="269"/>
      <c r="R35" s="274">
        <v>123510</v>
      </c>
      <c r="S35" s="217"/>
      <c r="T35" s="217"/>
      <c r="U35" s="217"/>
      <c r="V35" s="217"/>
      <c r="W35" s="217"/>
      <c r="X35" s="217"/>
      <c r="Y35" s="279"/>
      <c r="Z35" s="282">
        <v>1.4</v>
      </c>
      <c r="AA35" s="282"/>
      <c r="AB35" s="282"/>
      <c r="AC35" s="282"/>
      <c r="AD35" s="287" t="s">
        <v>200</v>
      </c>
      <c r="AE35" s="287"/>
      <c r="AF35" s="287"/>
      <c r="AG35" s="287"/>
      <c r="AH35" s="287"/>
      <c r="AI35" s="287"/>
      <c r="AJ35" s="287"/>
      <c r="AK35" s="287"/>
      <c r="AL35" s="283" t="s">
        <v>200</v>
      </c>
      <c r="AM35" s="238"/>
      <c r="AN35" s="238"/>
      <c r="AO35" s="296"/>
      <c r="AP35" s="95"/>
      <c r="AQ35" s="182" t="s">
        <v>411</v>
      </c>
      <c r="AR35" s="139"/>
      <c r="AS35" s="139"/>
      <c r="AT35" s="139"/>
      <c r="AU35" s="139"/>
      <c r="AV35" s="139"/>
      <c r="AW35" s="139"/>
      <c r="AX35" s="139"/>
      <c r="AY35" s="139"/>
      <c r="AZ35" s="139"/>
      <c r="BA35" s="139"/>
      <c r="BB35" s="139"/>
      <c r="BC35" s="139"/>
      <c r="BD35" s="139"/>
      <c r="BE35" s="139"/>
      <c r="BF35" s="144"/>
      <c r="BG35" s="182" t="s">
        <v>208</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412</v>
      </c>
      <c r="CE35" s="1"/>
      <c r="CF35" s="1"/>
      <c r="CG35" s="1"/>
      <c r="CH35" s="1"/>
      <c r="CI35" s="1"/>
      <c r="CJ35" s="1"/>
      <c r="CK35" s="1"/>
      <c r="CL35" s="1"/>
      <c r="CM35" s="1"/>
      <c r="CN35" s="1"/>
      <c r="CO35" s="1"/>
      <c r="CP35" s="1"/>
      <c r="CQ35" s="269"/>
      <c r="CR35" s="274">
        <v>14284</v>
      </c>
      <c r="CS35" s="313"/>
      <c r="CT35" s="313"/>
      <c r="CU35" s="313"/>
      <c r="CV35" s="313"/>
      <c r="CW35" s="313"/>
      <c r="CX35" s="313"/>
      <c r="CY35" s="332"/>
      <c r="CZ35" s="283">
        <v>0.2</v>
      </c>
      <c r="DA35" s="335"/>
      <c r="DB35" s="335"/>
      <c r="DC35" s="338"/>
      <c r="DD35" s="288">
        <v>11822</v>
      </c>
      <c r="DE35" s="313"/>
      <c r="DF35" s="313"/>
      <c r="DG35" s="313"/>
      <c r="DH35" s="313"/>
      <c r="DI35" s="313"/>
      <c r="DJ35" s="313"/>
      <c r="DK35" s="332"/>
      <c r="DL35" s="288">
        <v>10832</v>
      </c>
      <c r="DM35" s="313"/>
      <c r="DN35" s="313"/>
      <c r="DO35" s="313"/>
      <c r="DP35" s="313"/>
      <c r="DQ35" s="313"/>
      <c r="DR35" s="313"/>
      <c r="DS35" s="313"/>
      <c r="DT35" s="313"/>
      <c r="DU35" s="313"/>
      <c r="DV35" s="332"/>
      <c r="DW35" s="283">
        <v>0.2</v>
      </c>
      <c r="DX35" s="335"/>
      <c r="DY35" s="335"/>
      <c r="DZ35" s="335"/>
      <c r="EA35" s="335"/>
      <c r="EB35" s="335"/>
      <c r="EC35" s="360"/>
    </row>
    <row r="36" spans="2:133" ht="11.25" customHeight="1">
      <c r="B36" s="261" t="s">
        <v>380</v>
      </c>
      <c r="C36" s="1"/>
      <c r="D36" s="1"/>
      <c r="E36" s="1"/>
      <c r="F36" s="1"/>
      <c r="G36" s="1"/>
      <c r="H36" s="1"/>
      <c r="I36" s="1"/>
      <c r="J36" s="1"/>
      <c r="K36" s="1"/>
      <c r="L36" s="1"/>
      <c r="M36" s="1"/>
      <c r="N36" s="1"/>
      <c r="O36" s="1"/>
      <c r="P36" s="1"/>
      <c r="Q36" s="269"/>
      <c r="R36" s="274">
        <v>429990</v>
      </c>
      <c r="S36" s="217"/>
      <c r="T36" s="217"/>
      <c r="U36" s="217"/>
      <c r="V36" s="217"/>
      <c r="W36" s="217"/>
      <c r="X36" s="217"/>
      <c r="Y36" s="279"/>
      <c r="Z36" s="282">
        <v>4.8</v>
      </c>
      <c r="AA36" s="282"/>
      <c r="AB36" s="282"/>
      <c r="AC36" s="282"/>
      <c r="AD36" s="287" t="s">
        <v>200</v>
      </c>
      <c r="AE36" s="287"/>
      <c r="AF36" s="287"/>
      <c r="AG36" s="287"/>
      <c r="AH36" s="287"/>
      <c r="AI36" s="287"/>
      <c r="AJ36" s="287"/>
      <c r="AK36" s="287"/>
      <c r="AL36" s="283" t="s">
        <v>200</v>
      </c>
      <c r="AM36" s="238"/>
      <c r="AN36" s="238"/>
      <c r="AO36" s="296"/>
      <c r="AP36" s="95"/>
      <c r="AQ36" s="301" t="s">
        <v>396</v>
      </c>
      <c r="AR36" s="304"/>
      <c r="AS36" s="304"/>
      <c r="AT36" s="304"/>
      <c r="AU36" s="304"/>
      <c r="AV36" s="304"/>
      <c r="AW36" s="304"/>
      <c r="AX36" s="304"/>
      <c r="AY36" s="309"/>
      <c r="AZ36" s="273">
        <v>1492302</v>
      </c>
      <c r="BA36" s="276"/>
      <c r="BB36" s="276"/>
      <c r="BC36" s="276"/>
      <c r="BD36" s="276"/>
      <c r="BE36" s="276"/>
      <c r="BF36" s="315"/>
      <c r="BG36" s="260" t="s">
        <v>415</v>
      </c>
      <c r="BH36" s="265"/>
      <c r="BI36" s="265"/>
      <c r="BJ36" s="265"/>
      <c r="BK36" s="265"/>
      <c r="BL36" s="265"/>
      <c r="BM36" s="265"/>
      <c r="BN36" s="265"/>
      <c r="BO36" s="265"/>
      <c r="BP36" s="265"/>
      <c r="BQ36" s="265"/>
      <c r="BR36" s="265"/>
      <c r="BS36" s="265"/>
      <c r="BT36" s="265"/>
      <c r="BU36" s="268"/>
      <c r="BV36" s="273">
        <v>168896</v>
      </c>
      <c r="BW36" s="276"/>
      <c r="BX36" s="276"/>
      <c r="BY36" s="276"/>
      <c r="BZ36" s="276"/>
      <c r="CA36" s="276"/>
      <c r="CB36" s="315"/>
      <c r="CD36" s="261" t="s">
        <v>31</v>
      </c>
      <c r="CE36" s="1"/>
      <c r="CF36" s="1"/>
      <c r="CG36" s="1"/>
      <c r="CH36" s="1"/>
      <c r="CI36" s="1"/>
      <c r="CJ36" s="1"/>
      <c r="CK36" s="1"/>
      <c r="CL36" s="1"/>
      <c r="CM36" s="1"/>
      <c r="CN36" s="1"/>
      <c r="CO36" s="1"/>
      <c r="CP36" s="1"/>
      <c r="CQ36" s="269"/>
      <c r="CR36" s="274">
        <v>2253672</v>
      </c>
      <c r="CS36" s="217"/>
      <c r="CT36" s="217"/>
      <c r="CU36" s="217"/>
      <c r="CV36" s="217"/>
      <c r="CW36" s="217"/>
      <c r="CX36" s="217"/>
      <c r="CY36" s="279"/>
      <c r="CZ36" s="283">
        <v>25.8</v>
      </c>
      <c r="DA36" s="335"/>
      <c r="DB36" s="335"/>
      <c r="DC36" s="338"/>
      <c r="DD36" s="288">
        <v>1799643</v>
      </c>
      <c r="DE36" s="217"/>
      <c r="DF36" s="217"/>
      <c r="DG36" s="217"/>
      <c r="DH36" s="217"/>
      <c r="DI36" s="217"/>
      <c r="DJ36" s="217"/>
      <c r="DK36" s="279"/>
      <c r="DL36" s="288">
        <v>1095091</v>
      </c>
      <c r="DM36" s="217"/>
      <c r="DN36" s="217"/>
      <c r="DO36" s="217"/>
      <c r="DP36" s="217"/>
      <c r="DQ36" s="217"/>
      <c r="DR36" s="217"/>
      <c r="DS36" s="217"/>
      <c r="DT36" s="217"/>
      <c r="DU36" s="217"/>
      <c r="DV36" s="279"/>
      <c r="DW36" s="283">
        <v>20.9</v>
      </c>
      <c r="DX36" s="335"/>
      <c r="DY36" s="335"/>
      <c r="DZ36" s="335"/>
      <c r="EA36" s="335"/>
      <c r="EB36" s="335"/>
      <c r="EC36" s="360"/>
    </row>
    <row r="37" spans="2:133" ht="11.25" customHeight="1">
      <c r="B37" s="261" t="s">
        <v>406</v>
      </c>
      <c r="C37" s="1"/>
      <c r="D37" s="1"/>
      <c r="E37" s="1"/>
      <c r="F37" s="1"/>
      <c r="G37" s="1"/>
      <c r="H37" s="1"/>
      <c r="I37" s="1"/>
      <c r="J37" s="1"/>
      <c r="K37" s="1"/>
      <c r="L37" s="1"/>
      <c r="M37" s="1"/>
      <c r="N37" s="1"/>
      <c r="O37" s="1"/>
      <c r="P37" s="1"/>
      <c r="Q37" s="269"/>
      <c r="R37" s="274">
        <v>243044</v>
      </c>
      <c r="S37" s="217"/>
      <c r="T37" s="217"/>
      <c r="U37" s="217"/>
      <c r="V37" s="217"/>
      <c r="W37" s="217"/>
      <c r="X37" s="217"/>
      <c r="Y37" s="279"/>
      <c r="Z37" s="282">
        <v>2.7</v>
      </c>
      <c r="AA37" s="282"/>
      <c r="AB37" s="282"/>
      <c r="AC37" s="282"/>
      <c r="AD37" s="287">
        <v>7063</v>
      </c>
      <c r="AE37" s="287"/>
      <c r="AF37" s="287"/>
      <c r="AG37" s="287"/>
      <c r="AH37" s="287"/>
      <c r="AI37" s="287"/>
      <c r="AJ37" s="287"/>
      <c r="AK37" s="287"/>
      <c r="AL37" s="283">
        <v>0.1</v>
      </c>
      <c r="AM37" s="238"/>
      <c r="AN37" s="238"/>
      <c r="AO37" s="296"/>
      <c r="AQ37" s="302" t="s">
        <v>416</v>
      </c>
      <c r="AR37" s="111"/>
      <c r="AS37" s="111"/>
      <c r="AT37" s="111"/>
      <c r="AU37" s="111"/>
      <c r="AV37" s="111"/>
      <c r="AW37" s="111"/>
      <c r="AX37" s="111"/>
      <c r="AY37" s="310"/>
      <c r="AZ37" s="274">
        <v>364074</v>
      </c>
      <c r="BA37" s="217"/>
      <c r="BB37" s="217"/>
      <c r="BC37" s="217"/>
      <c r="BD37" s="313"/>
      <c r="BE37" s="313"/>
      <c r="BF37" s="316"/>
      <c r="BG37" s="261" t="s">
        <v>421</v>
      </c>
      <c r="BH37" s="1"/>
      <c r="BI37" s="1"/>
      <c r="BJ37" s="1"/>
      <c r="BK37" s="1"/>
      <c r="BL37" s="1"/>
      <c r="BM37" s="1"/>
      <c r="BN37" s="1"/>
      <c r="BO37" s="1"/>
      <c r="BP37" s="1"/>
      <c r="BQ37" s="1"/>
      <c r="BR37" s="1"/>
      <c r="BS37" s="1"/>
      <c r="BT37" s="1"/>
      <c r="BU37" s="269"/>
      <c r="BV37" s="274">
        <v>159546</v>
      </c>
      <c r="BW37" s="217"/>
      <c r="BX37" s="217"/>
      <c r="BY37" s="217"/>
      <c r="BZ37" s="217"/>
      <c r="CA37" s="217"/>
      <c r="CB37" s="326"/>
      <c r="CD37" s="261" t="s">
        <v>161</v>
      </c>
      <c r="CE37" s="1"/>
      <c r="CF37" s="1"/>
      <c r="CG37" s="1"/>
      <c r="CH37" s="1"/>
      <c r="CI37" s="1"/>
      <c r="CJ37" s="1"/>
      <c r="CK37" s="1"/>
      <c r="CL37" s="1"/>
      <c r="CM37" s="1"/>
      <c r="CN37" s="1"/>
      <c r="CO37" s="1"/>
      <c r="CP37" s="1"/>
      <c r="CQ37" s="269"/>
      <c r="CR37" s="274">
        <v>694490</v>
      </c>
      <c r="CS37" s="313"/>
      <c r="CT37" s="313"/>
      <c r="CU37" s="313"/>
      <c r="CV37" s="313"/>
      <c r="CW37" s="313"/>
      <c r="CX37" s="313"/>
      <c r="CY37" s="332"/>
      <c r="CZ37" s="283">
        <v>7.9</v>
      </c>
      <c r="DA37" s="335"/>
      <c r="DB37" s="335"/>
      <c r="DC37" s="338"/>
      <c r="DD37" s="288">
        <v>661618</v>
      </c>
      <c r="DE37" s="313"/>
      <c r="DF37" s="313"/>
      <c r="DG37" s="313"/>
      <c r="DH37" s="313"/>
      <c r="DI37" s="313"/>
      <c r="DJ37" s="313"/>
      <c r="DK37" s="332"/>
      <c r="DL37" s="288">
        <v>553560</v>
      </c>
      <c r="DM37" s="313"/>
      <c r="DN37" s="313"/>
      <c r="DO37" s="313"/>
      <c r="DP37" s="313"/>
      <c r="DQ37" s="313"/>
      <c r="DR37" s="313"/>
      <c r="DS37" s="313"/>
      <c r="DT37" s="313"/>
      <c r="DU37" s="313"/>
      <c r="DV37" s="332"/>
      <c r="DW37" s="283">
        <v>10.5</v>
      </c>
      <c r="DX37" s="335"/>
      <c r="DY37" s="335"/>
      <c r="DZ37" s="335"/>
      <c r="EA37" s="335"/>
      <c r="EB37" s="335"/>
      <c r="EC37" s="360"/>
    </row>
    <row r="38" spans="2:133" ht="11.25" customHeight="1">
      <c r="B38" s="261" t="s">
        <v>422</v>
      </c>
      <c r="C38" s="1"/>
      <c r="D38" s="1"/>
      <c r="E38" s="1"/>
      <c r="F38" s="1"/>
      <c r="G38" s="1"/>
      <c r="H38" s="1"/>
      <c r="I38" s="1"/>
      <c r="J38" s="1"/>
      <c r="K38" s="1"/>
      <c r="L38" s="1"/>
      <c r="M38" s="1"/>
      <c r="N38" s="1"/>
      <c r="O38" s="1"/>
      <c r="P38" s="1"/>
      <c r="Q38" s="269"/>
      <c r="R38" s="274">
        <v>483000</v>
      </c>
      <c r="S38" s="217"/>
      <c r="T38" s="217"/>
      <c r="U38" s="217"/>
      <c r="V38" s="217"/>
      <c r="W38" s="217"/>
      <c r="X38" s="217"/>
      <c r="Y38" s="279"/>
      <c r="Z38" s="282">
        <v>5.4</v>
      </c>
      <c r="AA38" s="282"/>
      <c r="AB38" s="282"/>
      <c r="AC38" s="282"/>
      <c r="AD38" s="287" t="s">
        <v>200</v>
      </c>
      <c r="AE38" s="287"/>
      <c r="AF38" s="287"/>
      <c r="AG38" s="287"/>
      <c r="AH38" s="287"/>
      <c r="AI38" s="287"/>
      <c r="AJ38" s="287"/>
      <c r="AK38" s="287"/>
      <c r="AL38" s="283" t="s">
        <v>200</v>
      </c>
      <c r="AM38" s="238"/>
      <c r="AN38" s="238"/>
      <c r="AO38" s="296"/>
      <c r="AQ38" s="302" t="s">
        <v>424</v>
      </c>
      <c r="AR38" s="111"/>
      <c r="AS38" s="111"/>
      <c r="AT38" s="111"/>
      <c r="AU38" s="111"/>
      <c r="AV38" s="111"/>
      <c r="AW38" s="111"/>
      <c r="AX38" s="111"/>
      <c r="AY38" s="310"/>
      <c r="AZ38" s="274">
        <v>330759</v>
      </c>
      <c r="BA38" s="217"/>
      <c r="BB38" s="217"/>
      <c r="BC38" s="217"/>
      <c r="BD38" s="313"/>
      <c r="BE38" s="313"/>
      <c r="BF38" s="316"/>
      <c r="BG38" s="261" t="s">
        <v>425</v>
      </c>
      <c r="BH38" s="1"/>
      <c r="BI38" s="1"/>
      <c r="BJ38" s="1"/>
      <c r="BK38" s="1"/>
      <c r="BL38" s="1"/>
      <c r="BM38" s="1"/>
      <c r="BN38" s="1"/>
      <c r="BO38" s="1"/>
      <c r="BP38" s="1"/>
      <c r="BQ38" s="1"/>
      <c r="BR38" s="1"/>
      <c r="BS38" s="1"/>
      <c r="BT38" s="1"/>
      <c r="BU38" s="269"/>
      <c r="BV38" s="274">
        <v>1794</v>
      </c>
      <c r="BW38" s="217"/>
      <c r="BX38" s="217"/>
      <c r="BY38" s="217"/>
      <c r="BZ38" s="217"/>
      <c r="CA38" s="217"/>
      <c r="CB38" s="326"/>
      <c r="CD38" s="261" t="s">
        <v>427</v>
      </c>
      <c r="CE38" s="1"/>
      <c r="CF38" s="1"/>
      <c r="CG38" s="1"/>
      <c r="CH38" s="1"/>
      <c r="CI38" s="1"/>
      <c r="CJ38" s="1"/>
      <c r="CK38" s="1"/>
      <c r="CL38" s="1"/>
      <c r="CM38" s="1"/>
      <c r="CN38" s="1"/>
      <c r="CO38" s="1"/>
      <c r="CP38" s="1"/>
      <c r="CQ38" s="269"/>
      <c r="CR38" s="274">
        <v>686404</v>
      </c>
      <c r="CS38" s="217"/>
      <c r="CT38" s="217"/>
      <c r="CU38" s="217"/>
      <c r="CV38" s="217"/>
      <c r="CW38" s="217"/>
      <c r="CX38" s="217"/>
      <c r="CY38" s="279"/>
      <c r="CZ38" s="283">
        <v>7.9</v>
      </c>
      <c r="DA38" s="335"/>
      <c r="DB38" s="335"/>
      <c r="DC38" s="338"/>
      <c r="DD38" s="288">
        <v>561849</v>
      </c>
      <c r="DE38" s="217"/>
      <c r="DF38" s="217"/>
      <c r="DG38" s="217"/>
      <c r="DH38" s="217"/>
      <c r="DI38" s="217"/>
      <c r="DJ38" s="217"/>
      <c r="DK38" s="279"/>
      <c r="DL38" s="288">
        <v>246975</v>
      </c>
      <c r="DM38" s="217"/>
      <c r="DN38" s="217"/>
      <c r="DO38" s="217"/>
      <c r="DP38" s="217"/>
      <c r="DQ38" s="217"/>
      <c r="DR38" s="217"/>
      <c r="DS38" s="217"/>
      <c r="DT38" s="217"/>
      <c r="DU38" s="217"/>
      <c r="DV38" s="279"/>
      <c r="DW38" s="283">
        <v>4.7</v>
      </c>
      <c r="DX38" s="335"/>
      <c r="DY38" s="335"/>
      <c r="DZ38" s="335"/>
      <c r="EA38" s="335"/>
      <c r="EB38" s="335"/>
      <c r="EC38" s="360"/>
    </row>
    <row r="39" spans="2:133" ht="11.25" customHeight="1">
      <c r="B39" s="261" t="s">
        <v>428</v>
      </c>
      <c r="C39" s="1"/>
      <c r="D39" s="1"/>
      <c r="E39" s="1"/>
      <c r="F39" s="1"/>
      <c r="G39" s="1"/>
      <c r="H39" s="1"/>
      <c r="I39" s="1"/>
      <c r="J39" s="1"/>
      <c r="K39" s="1"/>
      <c r="L39" s="1"/>
      <c r="M39" s="1"/>
      <c r="N39" s="1"/>
      <c r="O39" s="1"/>
      <c r="P39" s="1"/>
      <c r="Q39" s="269"/>
      <c r="R39" s="274" t="s">
        <v>200</v>
      </c>
      <c r="S39" s="217"/>
      <c r="T39" s="217"/>
      <c r="U39" s="217"/>
      <c r="V39" s="217"/>
      <c r="W39" s="217"/>
      <c r="X39" s="217"/>
      <c r="Y39" s="279"/>
      <c r="Z39" s="282" t="s">
        <v>200</v>
      </c>
      <c r="AA39" s="282"/>
      <c r="AB39" s="282"/>
      <c r="AC39" s="282"/>
      <c r="AD39" s="287" t="s">
        <v>200</v>
      </c>
      <c r="AE39" s="287"/>
      <c r="AF39" s="287"/>
      <c r="AG39" s="287"/>
      <c r="AH39" s="287"/>
      <c r="AI39" s="287"/>
      <c r="AJ39" s="287"/>
      <c r="AK39" s="287"/>
      <c r="AL39" s="283" t="s">
        <v>200</v>
      </c>
      <c r="AM39" s="238"/>
      <c r="AN39" s="238"/>
      <c r="AO39" s="296"/>
      <c r="AQ39" s="302" t="s">
        <v>430</v>
      </c>
      <c r="AR39" s="111"/>
      <c r="AS39" s="111"/>
      <c r="AT39" s="111"/>
      <c r="AU39" s="111"/>
      <c r="AV39" s="111"/>
      <c r="AW39" s="111"/>
      <c r="AX39" s="111"/>
      <c r="AY39" s="310"/>
      <c r="AZ39" s="274">
        <v>90818</v>
      </c>
      <c r="BA39" s="217"/>
      <c r="BB39" s="217"/>
      <c r="BC39" s="217"/>
      <c r="BD39" s="313"/>
      <c r="BE39" s="313"/>
      <c r="BF39" s="316"/>
      <c r="BG39" s="261" t="s">
        <v>340</v>
      </c>
      <c r="BH39" s="1"/>
      <c r="BI39" s="1"/>
      <c r="BJ39" s="1"/>
      <c r="BK39" s="1"/>
      <c r="BL39" s="1"/>
      <c r="BM39" s="1"/>
      <c r="BN39" s="1"/>
      <c r="BO39" s="1"/>
      <c r="BP39" s="1"/>
      <c r="BQ39" s="1"/>
      <c r="BR39" s="1"/>
      <c r="BS39" s="1"/>
      <c r="BT39" s="1"/>
      <c r="BU39" s="269"/>
      <c r="BV39" s="274">
        <v>2671</v>
      </c>
      <c r="BW39" s="217"/>
      <c r="BX39" s="217"/>
      <c r="BY39" s="217"/>
      <c r="BZ39" s="217"/>
      <c r="CA39" s="217"/>
      <c r="CB39" s="326"/>
      <c r="CD39" s="261" t="s">
        <v>434</v>
      </c>
      <c r="CE39" s="1"/>
      <c r="CF39" s="1"/>
      <c r="CG39" s="1"/>
      <c r="CH39" s="1"/>
      <c r="CI39" s="1"/>
      <c r="CJ39" s="1"/>
      <c r="CK39" s="1"/>
      <c r="CL39" s="1"/>
      <c r="CM39" s="1"/>
      <c r="CN39" s="1"/>
      <c r="CO39" s="1"/>
      <c r="CP39" s="1"/>
      <c r="CQ39" s="269"/>
      <c r="CR39" s="274">
        <v>274744</v>
      </c>
      <c r="CS39" s="313"/>
      <c r="CT39" s="313"/>
      <c r="CU39" s="313"/>
      <c r="CV39" s="313"/>
      <c r="CW39" s="313"/>
      <c r="CX39" s="313"/>
      <c r="CY39" s="332"/>
      <c r="CZ39" s="283">
        <v>3.1</v>
      </c>
      <c r="DA39" s="335"/>
      <c r="DB39" s="335"/>
      <c r="DC39" s="338"/>
      <c r="DD39" s="288">
        <v>71870</v>
      </c>
      <c r="DE39" s="313"/>
      <c r="DF39" s="313"/>
      <c r="DG39" s="313"/>
      <c r="DH39" s="313"/>
      <c r="DI39" s="313"/>
      <c r="DJ39" s="313"/>
      <c r="DK39" s="332"/>
      <c r="DL39" s="288" t="s">
        <v>200</v>
      </c>
      <c r="DM39" s="313"/>
      <c r="DN39" s="313"/>
      <c r="DO39" s="313"/>
      <c r="DP39" s="313"/>
      <c r="DQ39" s="313"/>
      <c r="DR39" s="313"/>
      <c r="DS39" s="313"/>
      <c r="DT39" s="313"/>
      <c r="DU39" s="313"/>
      <c r="DV39" s="332"/>
      <c r="DW39" s="283" t="s">
        <v>200</v>
      </c>
      <c r="DX39" s="335"/>
      <c r="DY39" s="335"/>
      <c r="DZ39" s="335"/>
      <c r="EA39" s="335"/>
      <c r="EB39" s="335"/>
      <c r="EC39" s="360"/>
    </row>
    <row r="40" spans="2:133" ht="11.25" customHeight="1">
      <c r="B40" s="261" t="s">
        <v>435</v>
      </c>
      <c r="C40" s="1"/>
      <c r="D40" s="1"/>
      <c r="E40" s="1"/>
      <c r="F40" s="1"/>
      <c r="G40" s="1"/>
      <c r="H40" s="1"/>
      <c r="I40" s="1"/>
      <c r="J40" s="1"/>
      <c r="K40" s="1"/>
      <c r="L40" s="1"/>
      <c r="M40" s="1"/>
      <c r="N40" s="1"/>
      <c r="O40" s="1"/>
      <c r="P40" s="1"/>
      <c r="Q40" s="269"/>
      <c r="R40" s="274">
        <v>12200</v>
      </c>
      <c r="S40" s="217"/>
      <c r="T40" s="217"/>
      <c r="U40" s="217"/>
      <c r="V40" s="217"/>
      <c r="W40" s="217"/>
      <c r="X40" s="217"/>
      <c r="Y40" s="279"/>
      <c r="Z40" s="282">
        <v>0.1</v>
      </c>
      <c r="AA40" s="282"/>
      <c r="AB40" s="282"/>
      <c r="AC40" s="282"/>
      <c r="AD40" s="287" t="s">
        <v>200</v>
      </c>
      <c r="AE40" s="287"/>
      <c r="AF40" s="287"/>
      <c r="AG40" s="287"/>
      <c r="AH40" s="287"/>
      <c r="AI40" s="287"/>
      <c r="AJ40" s="287"/>
      <c r="AK40" s="287"/>
      <c r="AL40" s="283" t="s">
        <v>200</v>
      </c>
      <c r="AM40" s="238"/>
      <c r="AN40" s="238"/>
      <c r="AO40" s="296"/>
      <c r="AQ40" s="302" t="s">
        <v>311</v>
      </c>
      <c r="AR40" s="111"/>
      <c r="AS40" s="111"/>
      <c r="AT40" s="111"/>
      <c r="AU40" s="111"/>
      <c r="AV40" s="111"/>
      <c r="AW40" s="111"/>
      <c r="AX40" s="111"/>
      <c r="AY40" s="310"/>
      <c r="AZ40" s="274">
        <v>28356</v>
      </c>
      <c r="BA40" s="217"/>
      <c r="BB40" s="217"/>
      <c r="BC40" s="217"/>
      <c r="BD40" s="313"/>
      <c r="BE40" s="313"/>
      <c r="BF40" s="316"/>
      <c r="BG40" s="299" t="s">
        <v>437</v>
      </c>
      <c r="BH40" s="29"/>
      <c r="BI40" s="29"/>
      <c r="BJ40" s="29"/>
      <c r="BK40" s="29"/>
      <c r="BL40" s="29"/>
      <c r="BM40" s="1" t="s">
        <v>438</v>
      </c>
      <c r="BN40" s="1"/>
      <c r="BO40" s="1"/>
      <c r="BP40" s="1"/>
      <c r="BQ40" s="1"/>
      <c r="BR40" s="1"/>
      <c r="BS40" s="1"/>
      <c r="BT40" s="1"/>
      <c r="BU40" s="269"/>
      <c r="BV40" s="274">
        <v>111</v>
      </c>
      <c r="BW40" s="217"/>
      <c r="BX40" s="217"/>
      <c r="BY40" s="217"/>
      <c r="BZ40" s="217"/>
      <c r="CA40" s="217"/>
      <c r="CB40" s="326"/>
      <c r="CD40" s="261" t="s">
        <v>374</v>
      </c>
      <c r="CE40" s="1"/>
      <c r="CF40" s="1"/>
      <c r="CG40" s="1"/>
      <c r="CH40" s="1"/>
      <c r="CI40" s="1"/>
      <c r="CJ40" s="1"/>
      <c r="CK40" s="1"/>
      <c r="CL40" s="1"/>
      <c r="CM40" s="1"/>
      <c r="CN40" s="1"/>
      <c r="CO40" s="1"/>
      <c r="CP40" s="1"/>
      <c r="CQ40" s="269"/>
      <c r="CR40" s="274">
        <v>8000</v>
      </c>
      <c r="CS40" s="217"/>
      <c r="CT40" s="217"/>
      <c r="CU40" s="217"/>
      <c r="CV40" s="217"/>
      <c r="CW40" s="217"/>
      <c r="CX40" s="217"/>
      <c r="CY40" s="279"/>
      <c r="CZ40" s="283">
        <v>0.1</v>
      </c>
      <c r="DA40" s="335"/>
      <c r="DB40" s="335"/>
      <c r="DC40" s="338"/>
      <c r="DD40" s="288" t="s">
        <v>200</v>
      </c>
      <c r="DE40" s="217"/>
      <c r="DF40" s="217"/>
      <c r="DG40" s="217"/>
      <c r="DH40" s="217"/>
      <c r="DI40" s="217"/>
      <c r="DJ40" s="217"/>
      <c r="DK40" s="279"/>
      <c r="DL40" s="288" t="s">
        <v>200</v>
      </c>
      <c r="DM40" s="217"/>
      <c r="DN40" s="217"/>
      <c r="DO40" s="217"/>
      <c r="DP40" s="217"/>
      <c r="DQ40" s="217"/>
      <c r="DR40" s="217"/>
      <c r="DS40" s="217"/>
      <c r="DT40" s="217"/>
      <c r="DU40" s="217"/>
      <c r="DV40" s="279"/>
      <c r="DW40" s="283" t="s">
        <v>200</v>
      </c>
      <c r="DX40" s="335"/>
      <c r="DY40" s="335"/>
      <c r="DZ40" s="335"/>
      <c r="EA40" s="335"/>
      <c r="EB40" s="335"/>
      <c r="EC40" s="360"/>
    </row>
    <row r="41" spans="2:133" ht="11.25" customHeight="1">
      <c r="B41" s="263" t="s">
        <v>436</v>
      </c>
      <c r="C41" s="267"/>
      <c r="D41" s="267"/>
      <c r="E41" s="267"/>
      <c r="F41" s="267"/>
      <c r="G41" s="267"/>
      <c r="H41" s="267"/>
      <c r="I41" s="267"/>
      <c r="J41" s="267"/>
      <c r="K41" s="267"/>
      <c r="L41" s="267"/>
      <c r="M41" s="267"/>
      <c r="N41" s="267"/>
      <c r="O41" s="267"/>
      <c r="P41" s="267"/>
      <c r="Q41" s="271"/>
      <c r="R41" s="275">
        <v>8970776</v>
      </c>
      <c r="S41" s="277"/>
      <c r="T41" s="277"/>
      <c r="U41" s="277"/>
      <c r="V41" s="277"/>
      <c r="W41" s="277"/>
      <c r="X41" s="277"/>
      <c r="Y41" s="280"/>
      <c r="Z41" s="284">
        <v>100</v>
      </c>
      <c r="AA41" s="284"/>
      <c r="AB41" s="284"/>
      <c r="AC41" s="284"/>
      <c r="AD41" s="289">
        <v>5237958</v>
      </c>
      <c r="AE41" s="289"/>
      <c r="AF41" s="289"/>
      <c r="AG41" s="289"/>
      <c r="AH41" s="289"/>
      <c r="AI41" s="289"/>
      <c r="AJ41" s="289"/>
      <c r="AK41" s="289"/>
      <c r="AL41" s="292">
        <v>100</v>
      </c>
      <c r="AM41" s="294"/>
      <c r="AN41" s="294"/>
      <c r="AO41" s="297"/>
      <c r="AQ41" s="302" t="s">
        <v>439</v>
      </c>
      <c r="AR41" s="111"/>
      <c r="AS41" s="111"/>
      <c r="AT41" s="111"/>
      <c r="AU41" s="111"/>
      <c r="AV41" s="111"/>
      <c r="AW41" s="111"/>
      <c r="AX41" s="111"/>
      <c r="AY41" s="310"/>
      <c r="AZ41" s="274">
        <v>120244</v>
      </c>
      <c r="BA41" s="217"/>
      <c r="BB41" s="217"/>
      <c r="BC41" s="217"/>
      <c r="BD41" s="313"/>
      <c r="BE41" s="313"/>
      <c r="BF41" s="316"/>
      <c r="BG41" s="299"/>
      <c r="BH41" s="29"/>
      <c r="BI41" s="29"/>
      <c r="BJ41" s="29"/>
      <c r="BK41" s="29"/>
      <c r="BL41" s="29"/>
      <c r="BM41" s="1" t="s">
        <v>345</v>
      </c>
      <c r="BN41" s="1"/>
      <c r="BO41" s="1"/>
      <c r="BP41" s="1"/>
      <c r="BQ41" s="1"/>
      <c r="BR41" s="1"/>
      <c r="BS41" s="1"/>
      <c r="BT41" s="1"/>
      <c r="BU41" s="269"/>
      <c r="BV41" s="274">
        <v>1</v>
      </c>
      <c r="BW41" s="217"/>
      <c r="BX41" s="217"/>
      <c r="BY41" s="217"/>
      <c r="BZ41" s="217"/>
      <c r="CA41" s="217"/>
      <c r="CB41" s="326"/>
      <c r="CD41" s="261" t="s">
        <v>287</v>
      </c>
      <c r="CE41" s="1"/>
      <c r="CF41" s="1"/>
      <c r="CG41" s="1"/>
      <c r="CH41" s="1"/>
      <c r="CI41" s="1"/>
      <c r="CJ41" s="1"/>
      <c r="CK41" s="1"/>
      <c r="CL41" s="1"/>
      <c r="CM41" s="1"/>
      <c r="CN41" s="1"/>
      <c r="CO41" s="1"/>
      <c r="CP41" s="1"/>
      <c r="CQ41" s="269"/>
      <c r="CR41" s="274" t="s">
        <v>200</v>
      </c>
      <c r="CS41" s="313"/>
      <c r="CT41" s="313"/>
      <c r="CU41" s="313"/>
      <c r="CV41" s="313"/>
      <c r="CW41" s="313"/>
      <c r="CX41" s="313"/>
      <c r="CY41" s="332"/>
      <c r="CZ41" s="283" t="s">
        <v>200</v>
      </c>
      <c r="DA41" s="335"/>
      <c r="DB41" s="335"/>
      <c r="DC41" s="338"/>
      <c r="DD41" s="288" t="s">
        <v>200</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440</v>
      </c>
      <c r="AR42" s="305"/>
      <c r="AS42" s="305"/>
      <c r="AT42" s="305"/>
      <c r="AU42" s="305"/>
      <c r="AV42" s="305"/>
      <c r="AW42" s="305"/>
      <c r="AX42" s="305"/>
      <c r="AY42" s="311"/>
      <c r="AZ42" s="275">
        <v>558051</v>
      </c>
      <c r="BA42" s="277"/>
      <c r="BB42" s="277"/>
      <c r="BC42" s="277"/>
      <c r="BD42" s="312"/>
      <c r="BE42" s="312"/>
      <c r="BF42" s="317"/>
      <c r="BG42" s="177"/>
      <c r="BH42" s="179"/>
      <c r="BI42" s="179"/>
      <c r="BJ42" s="179"/>
      <c r="BK42" s="179"/>
      <c r="BL42" s="179"/>
      <c r="BM42" s="267" t="s">
        <v>441</v>
      </c>
      <c r="BN42" s="267"/>
      <c r="BO42" s="267"/>
      <c r="BP42" s="267"/>
      <c r="BQ42" s="267"/>
      <c r="BR42" s="267"/>
      <c r="BS42" s="267"/>
      <c r="BT42" s="267"/>
      <c r="BU42" s="271"/>
      <c r="BV42" s="275">
        <v>355</v>
      </c>
      <c r="BW42" s="277"/>
      <c r="BX42" s="277"/>
      <c r="BY42" s="277"/>
      <c r="BZ42" s="277"/>
      <c r="CA42" s="277"/>
      <c r="CB42" s="327"/>
      <c r="CD42" s="261" t="s">
        <v>279</v>
      </c>
      <c r="CE42" s="1"/>
      <c r="CF42" s="1"/>
      <c r="CG42" s="1"/>
      <c r="CH42" s="1"/>
      <c r="CI42" s="1"/>
      <c r="CJ42" s="1"/>
      <c r="CK42" s="1"/>
      <c r="CL42" s="1"/>
      <c r="CM42" s="1"/>
      <c r="CN42" s="1"/>
      <c r="CO42" s="1"/>
      <c r="CP42" s="1"/>
      <c r="CQ42" s="269"/>
      <c r="CR42" s="274">
        <v>819890</v>
      </c>
      <c r="CS42" s="313"/>
      <c r="CT42" s="313"/>
      <c r="CU42" s="313"/>
      <c r="CV42" s="313"/>
      <c r="CW42" s="313"/>
      <c r="CX42" s="313"/>
      <c r="CY42" s="332"/>
      <c r="CZ42" s="283">
        <v>9.4</v>
      </c>
      <c r="DA42" s="335"/>
      <c r="DB42" s="335"/>
      <c r="DC42" s="338"/>
      <c r="DD42" s="288">
        <v>108692</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89</v>
      </c>
      <c r="CE43" s="1"/>
      <c r="CF43" s="1"/>
      <c r="CG43" s="1"/>
      <c r="CH43" s="1"/>
      <c r="CI43" s="1"/>
      <c r="CJ43" s="1"/>
      <c r="CK43" s="1"/>
      <c r="CL43" s="1"/>
      <c r="CM43" s="1"/>
      <c r="CN43" s="1"/>
      <c r="CO43" s="1"/>
      <c r="CP43" s="1"/>
      <c r="CQ43" s="269"/>
      <c r="CR43" s="274" t="s">
        <v>200</v>
      </c>
      <c r="CS43" s="313"/>
      <c r="CT43" s="313"/>
      <c r="CU43" s="313"/>
      <c r="CV43" s="313"/>
      <c r="CW43" s="313"/>
      <c r="CX43" s="313"/>
      <c r="CY43" s="332"/>
      <c r="CZ43" s="283" t="s">
        <v>200</v>
      </c>
      <c r="DA43" s="335"/>
      <c r="DB43" s="335"/>
      <c r="DC43" s="338"/>
      <c r="DD43" s="288" t="s">
        <v>200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414</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175</v>
      </c>
      <c r="CE44" s="41"/>
      <c r="CF44" s="261" t="s">
        <v>442</v>
      </c>
      <c r="CG44" s="1"/>
      <c r="CH44" s="1"/>
      <c r="CI44" s="1"/>
      <c r="CJ44" s="1"/>
      <c r="CK44" s="1"/>
      <c r="CL44" s="1"/>
      <c r="CM44" s="1"/>
      <c r="CN44" s="1"/>
      <c r="CO44" s="1"/>
      <c r="CP44" s="1"/>
      <c r="CQ44" s="269"/>
      <c r="CR44" s="274">
        <v>815042</v>
      </c>
      <c r="CS44" s="217"/>
      <c r="CT44" s="217"/>
      <c r="CU44" s="217"/>
      <c r="CV44" s="217"/>
      <c r="CW44" s="217"/>
      <c r="CX44" s="217"/>
      <c r="CY44" s="279"/>
      <c r="CZ44" s="283">
        <v>9.3000000000000007</v>
      </c>
      <c r="DA44" s="238"/>
      <c r="DB44" s="238"/>
      <c r="DC44" s="285"/>
      <c r="DD44" s="288">
        <v>103844</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267</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443</v>
      </c>
      <c r="CG45" s="1"/>
      <c r="CH45" s="1"/>
      <c r="CI45" s="1"/>
      <c r="CJ45" s="1"/>
      <c r="CK45" s="1"/>
      <c r="CL45" s="1"/>
      <c r="CM45" s="1"/>
      <c r="CN45" s="1"/>
      <c r="CO45" s="1"/>
      <c r="CP45" s="1"/>
      <c r="CQ45" s="269"/>
      <c r="CR45" s="274">
        <v>188129</v>
      </c>
      <c r="CS45" s="313"/>
      <c r="CT45" s="313"/>
      <c r="CU45" s="313"/>
      <c r="CV45" s="313"/>
      <c r="CW45" s="313"/>
      <c r="CX45" s="313"/>
      <c r="CY45" s="332"/>
      <c r="CZ45" s="283">
        <v>2.2000000000000002</v>
      </c>
      <c r="DA45" s="335"/>
      <c r="DB45" s="335"/>
      <c r="DC45" s="338"/>
      <c r="DD45" s="288">
        <v>4922</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444</v>
      </c>
      <c r="CG46" s="1"/>
      <c r="CH46" s="1"/>
      <c r="CI46" s="1"/>
      <c r="CJ46" s="1"/>
      <c r="CK46" s="1"/>
      <c r="CL46" s="1"/>
      <c r="CM46" s="1"/>
      <c r="CN46" s="1"/>
      <c r="CO46" s="1"/>
      <c r="CP46" s="1"/>
      <c r="CQ46" s="269"/>
      <c r="CR46" s="274">
        <v>583164</v>
      </c>
      <c r="CS46" s="217"/>
      <c r="CT46" s="217"/>
      <c r="CU46" s="217"/>
      <c r="CV46" s="217"/>
      <c r="CW46" s="217"/>
      <c r="CX46" s="217"/>
      <c r="CY46" s="279"/>
      <c r="CZ46" s="283">
        <v>6.7</v>
      </c>
      <c r="DA46" s="238"/>
      <c r="DB46" s="238"/>
      <c r="DC46" s="285"/>
      <c r="DD46" s="288">
        <v>96639</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446</v>
      </c>
      <c r="CG47" s="1"/>
      <c r="CH47" s="1"/>
      <c r="CI47" s="1"/>
      <c r="CJ47" s="1"/>
      <c r="CK47" s="1"/>
      <c r="CL47" s="1"/>
      <c r="CM47" s="1"/>
      <c r="CN47" s="1"/>
      <c r="CO47" s="1"/>
      <c r="CP47" s="1"/>
      <c r="CQ47" s="269"/>
      <c r="CR47" s="274">
        <v>4848</v>
      </c>
      <c r="CS47" s="313"/>
      <c r="CT47" s="313"/>
      <c r="CU47" s="313"/>
      <c r="CV47" s="313"/>
      <c r="CW47" s="313"/>
      <c r="CX47" s="313"/>
      <c r="CY47" s="332"/>
      <c r="CZ47" s="283">
        <v>0.1</v>
      </c>
      <c r="DA47" s="335"/>
      <c r="DB47" s="335"/>
      <c r="DC47" s="338"/>
      <c r="DD47" s="288">
        <v>4848</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366</v>
      </c>
      <c r="CG48" s="1"/>
      <c r="CH48" s="1"/>
      <c r="CI48" s="1"/>
      <c r="CJ48" s="1"/>
      <c r="CK48" s="1"/>
      <c r="CL48" s="1"/>
      <c r="CM48" s="1"/>
      <c r="CN48" s="1"/>
      <c r="CO48" s="1"/>
      <c r="CP48" s="1"/>
      <c r="CQ48" s="269"/>
      <c r="CR48" s="274" t="s">
        <v>200</v>
      </c>
      <c r="CS48" s="217"/>
      <c r="CT48" s="217"/>
      <c r="CU48" s="217"/>
      <c r="CV48" s="217"/>
      <c r="CW48" s="217"/>
      <c r="CX48" s="217"/>
      <c r="CY48" s="279"/>
      <c r="CZ48" s="283" t="s">
        <v>200</v>
      </c>
      <c r="DA48" s="238"/>
      <c r="DB48" s="238"/>
      <c r="DC48" s="285"/>
      <c r="DD48" s="288" t="s">
        <v>200</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192</v>
      </c>
      <c r="CE49" s="267"/>
      <c r="CF49" s="267"/>
      <c r="CG49" s="267"/>
      <c r="CH49" s="267"/>
      <c r="CI49" s="267"/>
      <c r="CJ49" s="267"/>
      <c r="CK49" s="267"/>
      <c r="CL49" s="267"/>
      <c r="CM49" s="267"/>
      <c r="CN49" s="267"/>
      <c r="CO49" s="267"/>
      <c r="CP49" s="267"/>
      <c r="CQ49" s="271"/>
      <c r="CR49" s="275">
        <v>8737528</v>
      </c>
      <c r="CS49" s="312"/>
      <c r="CT49" s="312"/>
      <c r="CU49" s="312"/>
      <c r="CV49" s="312"/>
      <c r="CW49" s="312"/>
      <c r="CX49" s="312"/>
      <c r="CY49" s="333"/>
      <c r="CZ49" s="292">
        <v>100</v>
      </c>
      <c r="DA49" s="336"/>
      <c r="DB49" s="336"/>
      <c r="DC49" s="339"/>
      <c r="DD49" s="342">
        <v>6109319</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cadH7xI5dbeMbDqGDdFP2lZjLjNBrTovEM6uoSCXIfLNMXQJIsLIkWLPjgJKsebzBpEtoi2BeysCdElw3b4mFw==" saltValue="yRQpibUl4g1X8FZE/Y86R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2"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2" zeroHeight="1"/>
  <cols>
    <col min="1" max="130" width="2.77734375" style="363" customWidth="1"/>
    <col min="131" max="131" width="1.6640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298</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305</v>
      </c>
      <c r="DK2" s="707"/>
      <c r="DL2" s="707"/>
      <c r="DM2" s="707"/>
      <c r="DN2" s="707"/>
      <c r="DO2" s="710"/>
      <c r="DP2" s="368"/>
      <c r="DQ2" s="706" t="s">
        <v>306</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447</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448</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449</v>
      </c>
      <c r="B5" s="397"/>
      <c r="C5" s="397"/>
      <c r="D5" s="397"/>
      <c r="E5" s="397"/>
      <c r="F5" s="397"/>
      <c r="G5" s="397"/>
      <c r="H5" s="397"/>
      <c r="I5" s="397"/>
      <c r="J5" s="397"/>
      <c r="K5" s="397"/>
      <c r="L5" s="397"/>
      <c r="M5" s="397"/>
      <c r="N5" s="397"/>
      <c r="O5" s="397"/>
      <c r="P5" s="429"/>
      <c r="Q5" s="435" t="s">
        <v>178</v>
      </c>
      <c r="R5" s="447"/>
      <c r="S5" s="447"/>
      <c r="T5" s="447"/>
      <c r="U5" s="458"/>
      <c r="V5" s="435" t="s">
        <v>450</v>
      </c>
      <c r="W5" s="447"/>
      <c r="X5" s="447"/>
      <c r="Y5" s="447"/>
      <c r="Z5" s="458"/>
      <c r="AA5" s="435" t="s">
        <v>451</v>
      </c>
      <c r="AB5" s="447"/>
      <c r="AC5" s="447"/>
      <c r="AD5" s="447"/>
      <c r="AE5" s="447"/>
      <c r="AF5" s="504" t="s">
        <v>176</v>
      </c>
      <c r="AG5" s="447"/>
      <c r="AH5" s="447"/>
      <c r="AI5" s="447"/>
      <c r="AJ5" s="522"/>
      <c r="AK5" s="447" t="s">
        <v>452</v>
      </c>
      <c r="AL5" s="447"/>
      <c r="AM5" s="447"/>
      <c r="AN5" s="447"/>
      <c r="AO5" s="458"/>
      <c r="AP5" s="435" t="s">
        <v>453</v>
      </c>
      <c r="AQ5" s="447"/>
      <c r="AR5" s="447"/>
      <c r="AS5" s="447"/>
      <c r="AT5" s="458"/>
      <c r="AU5" s="435" t="s">
        <v>456</v>
      </c>
      <c r="AV5" s="447"/>
      <c r="AW5" s="447"/>
      <c r="AX5" s="447"/>
      <c r="AY5" s="522"/>
      <c r="AZ5" s="378"/>
      <c r="BA5" s="378"/>
      <c r="BB5" s="378"/>
      <c r="BC5" s="378"/>
      <c r="BD5" s="378"/>
      <c r="BE5" s="576"/>
      <c r="BF5" s="576"/>
      <c r="BG5" s="576"/>
      <c r="BH5" s="576"/>
      <c r="BI5" s="576"/>
      <c r="BJ5" s="576"/>
      <c r="BK5" s="576"/>
      <c r="BL5" s="576"/>
      <c r="BM5" s="576"/>
      <c r="BN5" s="576"/>
      <c r="BO5" s="576"/>
      <c r="BP5" s="576"/>
      <c r="BQ5" s="370" t="s">
        <v>457</v>
      </c>
      <c r="BR5" s="397"/>
      <c r="BS5" s="397"/>
      <c r="BT5" s="397"/>
      <c r="BU5" s="397"/>
      <c r="BV5" s="397"/>
      <c r="BW5" s="397"/>
      <c r="BX5" s="397"/>
      <c r="BY5" s="397"/>
      <c r="BZ5" s="397"/>
      <c r="CA5" s="397"/>
      <c r="CB5" s="397"/>
      <c r="CC5" s="397"/>
      <c r="CD5" s="397"/>
      <c r="CE5" s="397"/>
      <c r="CF5" s="397"/>
      <c r="CG5" s="429"/>
      <c r="CH5" s="435" t="s">
        <v>371</v>
      </c>
      <c r="CI5" s="447"/>
      <c r="CJ5" s="447"/>
      <c r="CK5" s="447"/>
      <c r="CL5" s="458"/>
      <c r="CM5" s="435" t="s">
        <v>324</v>
      </c>
      <c r="CN5" s="447"/>
      <c r="CO5" s="447"/>
      <c r="CP5" s="447"/>
      <c r="CQ5" s="458"/>
      <c r="CR5" s="435" t="s">
        <v>246</v>
      </c>
      <c r="CS5" s="447"/>
      <c r="CT5" s="447"/>
      <c r="CU5" s="447"/>
      <c r="CV5" s="458"/>
      <c r="CW5" s="435" t="s">
        <v>52</v>
      </c>
      <c r="CX5" s="447"/>
      <c r="CY5" s="447"/>
      <c r="CZ5" s="447"/>
      <c r="DA5" s="458"/>
      <c r="DB5" s="435" t="s">
        <v>418</v>
      </c>
      <c r="DC5" s="447"/>
      <c r="DD5" s="447"/>
      <c r="DE5" s="447"/>
      <c r="DF5" s="458"/>
      <c r="DG5" s="700" t="s">
        <v>244</v>
      </c>
      <c r="DH5" s="703"/>
      <c r="DI5" s="703"/>
      <c r="DJ5" s="703"/>
      <c r="DK5" s="708"/>
      <c r="DL5" s="700" t="s">
        <v>458</v>
      </c>
      <c r="DM5" s="703"/>
      <c r="DN5" s="703"/>
      <c r="DO5" s="703"/>
      <c r="DP5" s="708"/>
      <c r="DQ5" s="435" t="s">
        <v>460</v>
      </c>
      <c r="DR5" s="447"/>
      <c r="DS5" s="447"/>
      <c r="DT5" s="447"/>
      <c r="DU5" s="458"/>
      <c r="DV5" s="435" t="s">
        <v>456</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461</v>
      </c>
      <c r="C7" s="419"/>
      <c r="D7" s="419"/>
      <c r="E7" s="419"/>
      <c r="F7" s="419"/>
      <c r="G7" s="419"/>
      <c r="H7" s="419"/>
      <c r="I7" s="419"/>
      <c r="J7" s="419"/>
      <c r="K7" s="419"/>
      <c r="L7" s="419"/>
      <c r="M7" s="419"/>
      <c r="N7" s="419"/>
      <c r="O7" s="419"/>
      <c r="P7" s="431"/>
      <c r="Q7" s="437">
        <v>8963</v>
      </c>
      <c r="R7" s="449"/>
      <c r="S7" s="449"/>
      <c r="T7" s="449"/>
      <c r="U7" s="449"/>
      <c r="V7" s="449">
        <v>8735</v>
      </c>
      <c r="W7" s="449"/>
      <c r="X7" s="449"/>
      <c r="Y7" s="449"/>
      <c r="Z7" s="449"/>
      <c r="AA7" s="449">
        <v>228</v>
      </c>
      <c r="AB7" s="449"/>
      <c r="AC7" s="449"/>
      <c r="AD7" s="449"/>
      <c r="AE7" s="492"/>
      <c r="AF7" s="506">
        <v>200</v>
      </c>
      <c r="AG7" s="519"/>
      <c r="AH7" s="519"/>
      <c r="AI7" s="519"/>
      <c r="AJ7" s="524"/>
      <c r="AK7" s="532">
        <v>6</v>
      </c>
      <c r="AL7" s="449"/>
      <c r="AM7" s="449"/>
      <c r="AN7" s="449"/>
      <c r="AO7" s="449"/>
      <c r="AP7" s="449">
        <v>9304</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484</v>
      </c>
      <c r="BT7" s="419"/>
      <c r="BU7" s="419"/>
      <c r="BV7" s="419"/>
      <c r="BW7" s="419"/>
      <c r="BX7" s="419"/>
      <c r="BY7" s="419"/>
      <c r="BZ7" s="419"/>
      <c r="CA7" s="419"/>
      <c r="CB7" s="419"/>
      <c r="CC7" s="419"/>
      <c r="CD7" s="419"/>
      <c r="CE7" s="419"/>
      <c r="CF7" s="419"/>
      <c r="CG7" s="431"/>
      <c r="CH7" s="663">
        <v>5</v>
      </c>
      <c r="CI7" s="666"/>
      <c r="CJ7" s="666"/>
      <c r="CK7" s="666"/>
      <c r="CL7" s="681"/>
      <c r="CM7" s="663">
        <v>109</v>
      </c>
      <c r="CN7" s="666"/>
      <c r="CO7" s="666"/>
      <c r="CP7" s="666"/>
      <c r="CQ7" s="681"/>
      <c r="CR7" s="663">
        <v>35</v>
      </c>
      <c r="CS7" s="666"/>
      <c r="CT7" s="666"/>
      <c r="CU7" s="666"/>
      <c r="CV7" s="681"/>
      <c r="CW7" s="663">
        <v>0</v>
      </c>
      <c r="CX7" s="666"/>
      <c r="CY7" s="666"/>
      <c r="CZ7" s="666"/>
      <c r="DA7" s="681"/>
      <c r="DB7" s="663">
        <v>0</v>
      </c>
      <c r="DC7" s="666"/>
      <c r="DD7" s="666"/>
      <c r="DE7" s="666"/>
      <c r="DF7" s="681"/>
      <c r="DG7" s="663">
        <v>0</v>
      </c>
      <c r="DH7" s="666"/>
      <c r="DI7" s="666"/>
      <c r="DJ7" s="666"/>
      <c r="DK7" s="681"/>
      <c r="DL7" s="663">
        <v>0</v>
      </c>
      <c r="DM7" s="666"/>
      <c r="DN7" s="666"/>
      <c r="DO7" s="666"/>
      <c r="DP7" s="681"/>
      <c r="DQ7" s="663">
        <v>0</v>
      </c>
      <c r="DR7" s="666"/>
      <c r="DS7" s="666"/>
      <c r="DT7" s="666"/>
      <c r="DU7" s="681"/>
      <c r="DV7" s="399"/>
      <c r="DW7" s="419"/>
      <c r="DX7" s="419"/>
      <c r="DY7" s="419"/>
      <c r="DZ7" s="717"/>
      <c r="EA7" s="576"/>
    </row>
    <row r="8" spans="1:131" s="364" customFormat="1" ht="26.25" customHeight="1">
      <c r="A8" s="373">
        <v>2</v>
      </c>
      <c r="B8" s="400" t="s">
        <v>426</v>
      </c>
      <c r="C8" s="420"/>
      <c r="D8" s="420"/>
      <c r="E8" s="420"/>
      <c r="F8" s="420"/>
      <c r="G8" s="420"/>
      <c r="H8" s="420"/>
      <c r="I8" s="420"/>
      <c r="J8" s="420"/>
      <c r="K8" s="420"/>
      <c r="L8" s="420"/>
      <c r="M8" s="420"/>
      <c r="N8" s="420"/>
      <c r="O8" s="420"/>
      <c r="P8" s="432"/>
      <c r="Q8" s="438">
        <v>4</v>
      </c>
      <c r="R8" s="450"/>
      <c r="S8" s="450"/>
      <c r="T8" s="450"/>
      <c r="U8" s="450"/>
      <c r="V8" s="450">
        <v>0</v>
      </c>
      <c r="W8" s="450"/>
      <c r="X8" s="450"/>
      <c r="Y8" s="450"/>
      <c r="Z8" s="450"/>
      <c r="AA8" s="450">
        <v>4</v>
      </c>
      <c r="AB8" s="450"/>
      <c r="AC8" s="450"/>
      <c r="AD8" s="450"/>
      <c r="AE8" s="461"/>
      <c r="AF8" s="507">
        <v>4</v>
      </c>
      <c r="AG8" s="456"/>
      <c r="AH8" s="456"/>
      <c r="AI8" s="456"/>
      <c r="AJ8" s="525"/>
      <c r="AK8" s="460">
        <v>0</v>
      </c>
      <c r="AL8" s="450"/>
      <c r="AM8" s="450"/>
      <c r="AN8" s="450"/>
      <c r="AO8" s="450"/>
      <c r="AP8" s="450">
        <v>0</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542</v>
      </c>
      <c r="BT8" s="420"/>
      <c r="BU8" s="420"/>
      <c r="BV8" s="420"/>
      <c r="BW8" s="420"/>
      <c r="BX8" s="420"/>
      <c r="BY8" s="420"/>
      <c r="BZ8" s="420"/>
      <c r="CA8" s="420"/>
      <c r="CB8" s="420"/>
      <c r="CC8" s="420"/>
      <c r="CD8" s="420"/>
      <c r="CE8" s="420"/>
      <c r="CF8" s="420"/>
      <c r="CG8" s="432"/>
      <c r="CH8" s="444">
        <v>0</v>
      </c>
      <c r="CI8" s="456"/>
      <c r="CJ8" s="456"/>
      <c r="CK8" s="456"/>
      <c r="CL8" s="682"/>
      <c r="CM8" s="444">
        <v>1</v>
      </c>
      <c r="CN8" s="456"/>
      <c r="CO8" s="456"/>
      <c r="CP8" s="456"/>
      <c r="CQ8" s="682"/>
      <c r="CR8" s="444">
        <v>1</v>
      </c>
      <c r="CS8" s="456"/>
      <c r="CT8" s="456"/>
      <c r="CU8" s="456"/>
      <c r="CV8" s="682"/>
      <c r="CW8" s="444">
        <v>0</v>
      </c>
      <c r="CX8" s="456"/>
      <c r="CY8" s="456"/>
      <c r="CZ8" s="456"/>
      <c r="DA8" s="682"/>
      <c r="DB8" s="444">
        <v>0</v>
      </c>
      <c r="DC8" s="456"/>
      <c r="DD8" s="456"/>
      <c r="DE8" s="456"/>
      <c r="DF8" s="682"/>
      <c r="DG8" s="444">
        <v>0</v>
      </c>
      <c r="DH8" s="456"/>
      <c r="DI8" s="456"/>
      <c r="DJ8" s="456"/>
      <c r="DK8" s="682"/>
      <c r="DL8" s="444">
        <v>0</v>
      </c>
      <c r="DM8" s="456"/>
      <c r="DN8" s="456"/>
      <c r="DO8" s="456"/>
      <c r="DP8" s="682"/>
      <c r="DQ8" s="444">
        <v>0</v>
      </c>
      <c r="DR8" s="456"/>
      <c r="DS8" s="456"/>
      <c r="DT8" s="456"/>
      <c r="DU8" s="682"/>
      <c r="DV8" s="400"/>
      <c r="DW8" s="420"/>
      <c r="DX8" s="420"/>
      <c r="DY8" s="420"/>
      <c r="DZ8" s="718"/>
      <c r="EA8" s="576"/>
    </row>
    <row r="9" spans="1:131" s="364" customFormat="1" ht="26.25" customHeight="1">
      <c r="A9" s="373">
        <v>3</v>
      </c>
      <c r="B9" s="400" t="s">
        <v>84</v>
      </c>
      <c r="C9" s="420"/>
      <c r="D9" s="420"/>
      <c r="E9" s="420"/>
      <c r="F9" s="420"/>
      <c r="G9" s="420"/>
      <c r="H9" s="420"/>
      <c r="I9" s="420"/>
      <c r="J9" s="420"/>
      <c r="K9" s="420"/>
      <c r="L9" s="420"/>
      <c r="M9" s="420"/>
      <c r="N9" s="420"/>
      <c r="O9" s="420"/>
      <c r="P9" s="432"/>
      <c r="Q9" s="438">
        <v>2</v>
      </c>
      <c r="R9" s="450"/>
      <c r="S9" s="450"/>
      <c r="T9" s="450"/>
      <c r="U9" s="450"/>
      <c r="V9" s="450">
        <v>2</v>
      </c>
      <c r="W9" s="450"/>
      <c r="X9" s="450"/>
      <c r="Y9" s="450"/>
      <c r="Z9" s="450"/>
      <c r="AA9" s="450">
        <v>0</v>
      </c>
      <c r="AB9" s="450"/>
      <c r="AC9" s="450"/>
      <c r="AD9" s="450"/>
      <c r="AE9" s="461"/>
      <c r="AF9" s="507">
        <v>0</v>
      </c>
      <c r="AG9" s="456"/>
      <c r="AH9" s="456"/>
      <c r="AI9" s="456"/>
      <c r="AJ9" s="525"/>
      <c r="AK9" s="460">
        <v>0</v>
      </c>
      <c r="AL9" s="450"/>
      <c r="AM9" s="450"/>
      <c r="AN9" s="450"/>
      <c r="AO9" s="450"/>
      <c r="AP9" s="450">
        <v>0</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543</v>
      </c>
      <c r="BT9" s="420"/>
      <c r="BU9" s="420"/>
      <c r="BV9" s="420"/>
      <c r="BW9" s="420"/>
      <c r="BX9" s="420"/>
      <c r="BY9" s="420"/>
      <c r="BZ9" s="420"/>
      <c r="CA9" s="420"/>
      <c r="CB9" s="420"/>
      <c r="CC9" s="420"/>
      <c r="CD9" s="420"/>
      <c r="CE9" s="420"/>
      <c r="CF9" s="420"/>
      <c r="CG9" s="432"/>
      <c r="CH9" s="444">
        <v>0</v>
      </c>
      <c r="CI9" s="456"/>
      <c r="CJ9" s="456"/>
      <c r="CK9" s="456"/>
      <c r="CL9" s="682"/>
      <c r="CM9" s="444">
        <v>1</v>
      </c>
      <c r="CN9" s="456"/>
      <c r="CO9" s="456"/>
      <c r="CP9" s="456"/>
      <c r="CQ9" s="682"/>
      <c r="CR9" s="444">
        <v>0</v>
      </c>
      <c r="CS9" s="456"/>
      <c r="CT9" s="456"/>
      <c r="CU9" s="456"/>
      <c r="CV9" s="682"/>
      <c r="CW9" s="444">
        <v>0</v>
      </c>
      <c r="CX9" s="456"/>
      <c r="CY9" s="456"/>
      <c r="CZ9" s="456"/>
      <c r="DA9" s="682"/>
      <c r="DB9" s="444">
        <v>0</v>
      </c>
      <c r="DC9" s="456"/>
      <c r="DD9" s="456"/>
      <c r="DE9" s="456"/>
      <c r="DF9" s="682"/>
      <c r="DG9" s="444">
        <v>0</v>
      </c>
      <c r="DH9" s="456"/>
      <c r="DI9" s="456"/>
      <c r="DJ9" s="456"/>
      <c r="DK9" s="682"/>
      <c r="DL9" s="444">
        <v>0</v>
      </c>
      <c r="DM9" s="456"/>
      <c r="DN9" s="456"/>
      <c r="DO9" s="456"/>
      <c r="DP9" s="682"/>
      <c r="DQ9" s="444">
        <v>0</v>
      </c>
      <c r="DR9" s="456"/>
      <c r="DS9" s="456"/>
      <c r="DT9" s="456"/>
      <c r="DU9" s="682"/>
      <c r="DV9" s="400"/>
      <c r="DW9" s="420"/>
      <c r="DX9" s="420"/>
      <c r="DY9" s="420"/>
      <c r="DZ9" s="718"/>
      <c r="EA9" s="576"/>
    </row>
    <row r="10" spans="1:131" s="364" customFormat="1" ht="26.25" customHeight="1">
      <c r="A10" s="373">
        <v>4</v>
      </c>
      <c r="B10" s="400" t="s">
        <v>463</v>
      </c>
      <c r="C10" s="420"/>
      <c r="D10" s="420"/>
      <c r="E10" s="420"/>
      <c r="F10" s="420"/>
      <c r="G10" s="420"/>
      <c r="H10" s="420"/>
      <c r="I10" s="420"/>
      <c r="J10" s="420"/>
      <c r="K10" s="420"/>
      <c r="L10" s="420"/>
      <c r="M10" s="420"/>
      <c r="N10" s="420"/>
      <c r="O10" s="420"/>
      <c r="P10" s="432"/>
      <c r="Q10" s="438">
        <v>1</v>
      </c>
      <c r="R10" s="450"/>
      <c r="S10" s="450"/>
      <c r="T10" s="450"/>
      <c r="U10" s="450"/>
      <c r="V10" s="450">
        <v>0</v>
      </c>
      <c r="W10" s="450"/>
      <c r="X10" s="450"/>
      <c r="Y10" s="450"/>
      <c r="Z10" s="450"/>
      <c r="AA10" s="450">
        <v>1</v>
      </c>
      <c r="AB10" s="450"/>
      <c r="AC10" s="450"/>
      <c r="AD10" s="450"/>
      <c r="AE10" s="461"/>
      <c r="AF10" s="507">
        <v>1</v>
      </c>
      <c r="AG10" s="456"/>
      <c r="AH10" s="456"/>
      <c r="AI10" s="456"/>
      <c r="AJ10" s="525"/>
      <c r="AK10" s="460">
        <v>0</v>
      </c>
      <c r="AL10" s="450"/>
      <c r="AM10" s="450"/>
      <c r="AN10" s="450"/>
      <c r="AO10" s="450"/>
      <c r="AP10" s="450">
        <v>0</v>
      </c>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465</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253</v>
      </c>
      <c r="B23" s="401" t="s">
        <v>307</v>
      </c>
      <c r="C23" s="421"/>
      <c r="D23" s="421"/>
      <c r="E23" s="421"/>
      <c r="F23" s="421"/>
      <c r="G23" s="421"/>
      <c r="H23" s="421"/>
      <c r="I23" s="421"/>
      <c r="J23" s="421"/>
      <c r="K23" s="421"/>
      <c r="L23" s="421"/>
      <c r="M23" s="421"/>
      <c r="N23" s="421"/>
      <c r="O23" s="421"/>
      <c r="P23" s="433"/>
      <c r="Q23" s="440">
        <v>8971</v>
      </c>
      <c r="R23" s="452"/>
      <c r="S23" s="452"/>
      <c r="T23" s="452"/>
      <c r="U23" s="452"/>
      <c r="V23" s="452">
        <v>8738</v>
      </c>
      <c r="W23" s="452"/>
      <c r="X23" s="452"/>
      <c r="Y23" s="452"/>
      <c r="Z23" s="452"/>
      <c r="AA23" s="452">
        <v>233</v>
      </c>
      <c r="AB23" s="452"/>
      <c r="AC23" s="452"/>
      <c r="AD23" s="452"/>
      <c r="AE23" s="494"/>
      <c r="AF23" s="508">
        <v>205</v>
      </c>
      <c r="AG23" s="452"/>
      <c r="AH23" s="452"/>
      <c r="AI23" s="452"/>
      <c r="AJ23" s="526"/>
      <c r="AK23" s="534"/>
      <c r="AL23" s="455"/>
      <c r="AM23" s="455"/>
      <c r="AN23" s="455"/>
      <c r="AO23" s="455"/>
      <c r="AP23" s="452">
        <v>9304</v>
      </c>
      <c r="AQ23" s="452"/>
      <c r="AR23" s="452"/>
      <c r="AS23" s="452"/>
      <c r="AT23" s="452"/>
      <c r="AU23" s="567"/>
      <c r="AV23" s="567"/>
      <c r="AW23" s="567"/>
      <c r="AX23" s="567"/>
      <c r="AY23" s="590"/>
      <c r="AZ23" s="595" t="s">
        <v>200</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392</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431</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449</v>
      </c>
      <c r="B26" s="397"/>
      <c r="C26" s="397"/>
      <c r="D26" s="397"/>
      <c r="E26" s="397"/>
      <c r="F26" s="397"/>
      <c r="G26" s="397"/>
      <c r="H26" s="397"/>
      <c r="I26" s="397"/>
      <c r="J26" s="397"/>
      <c r="K26" s="397"/>
      <c r="L26" s="397"/>
      <c r="M26" s="397"/>
      <c r="N26" s="397"/>
      <c r="O26" s="397"/>
      <c r="P26" s="429"/>
      <c r="Q26" s="435" t="s">
        <v>464</v>
      </c>
      <c r="R26" s="447"/>
      <c r="S26" s="447"/>
      <c r="T26" s="447"/>
      <c r="U26" s="458"/>
      <c r="V26" s="435" t="s">
        <v>467</v>
      </c>
      <c r="W26" s="447"/>
      <c r="X26" s="447"/>
      <c r="Y26" s="447"/>
      <c r="Z26" s="458"/>
      <c r="AA26" s="435" t="s">
        <v>468</v>
      </c>
      <c r="AB26" s="447"/>
      <c r="AC26" s="447"/>
      <c r="AD26" s="447"/>
      <c r="AE26" s="447"/>
      <c r="AF26" s="509" t="s">
        <v>249</v>
      </c>
      <c r="AG26" s="520"/>
      <c r="AH26" s="520"/>
      <c r="AI26" s="520"/>
      <c r="AJ26" s="527"/>
      <c r="AK26" s="447" t="s">
        <v>397</v>
      </c>
      <c r="AL26" s="447"/>
      <c r="AM26" s="447"/>
      <c r="AN26" s="447"/>
      <c r="AO26" s="458"/>
      <c r="AP26" s="435" t="s">
        <v>363</v>
      </c>
      <c r="AQ26" s="447"/>
      <c r="AR26" s="447"/>
      <c r="AS26" s="447"/>
      <c r="AT26" s="458"/>
      <c r="AU26" s="435" t="s">
        <v>469</v>
      </c>
      <c r="AV26" s="447"/>
      <c r="AW26" s="447"/>
      <c r="AX26" s="447"/>
      <c r="AY26" s="458"/>
      <c r="AZ26" s="435" t="s">
        <v>470</v>
      </c>
      <c r="BA26" s="447"/>
      <c r="BB26" s="447"/>
      <c r="BC26" s="447"/>
      <c r="BD26" s="458"/>
      <c r="BE26" s="435" t="s">
        <v>456</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471</v>
      </c>
      <c r="C28" s="419"/>
      <c r="D28" s="419"/>
      <c r="E28" s="419"/>
      <c r="F28" s="419"/>
      <c r="G28" s="419"/>
      <c r="H28" s="419"/>
      <c r="I28" s="419"/>
      <c r="J28" s="419"/>
      <c r="K28" s="419"/>
      <c r="L28" s="419"/>
      <c r="M28" s="419"/>
      <c r="N28" s="419"/>
      <c r="O28" s="419"/>
      <c r="P28" s="431"/>
      <c r="Q28" s="441">
        <v>1612</v>
      </c>
      <c r="R28" s="453"/>
      <c r="S28" s="453"/>
      <c r="T28" s="453"/>
      <c r="U28" s="453"/>
      <c r="V28" s="453">
        <v>1443</v>
      </c>
      <c r="W28" s="453"/>
      <c r="X28" s="453"/>
      <c r="Y28" s="453"/>
      <c r="Z28" s="453"/>
      <c r="AA28" s="453">
        <v>169</v>
      </c>
      <c r="AB28" s="453"/>
      <c r="AC28" s="453"/>
      <c r="AD28" s="453"/>
      <c r="AE28" s="495"/>
      <c r="AF28" s="511">
        <v>169</v>
      </c>
      <c r="AG28" s="453"/>
      <c r="AH28" s="453"/>
      <c r="AI28" s="453"/>
      <c r="AJ28" s="529"/>
      <c r="AK28" s="535">
        <v>120</v>
      </c>
      <c r="AL28" s="453"/>
      <c r="AM28" s="453"/>
      <c r="AN28" s="453"/>
      <c r="AO28" s="453"/>
      <c r="AP28" s="453">
        <v>0</v>
      </c>
      <c r="AQ28" s="453"/>
      <c r="AR28" s="453"/>
      <c r="AS28" s="453"/>
      <c r="AT28" s="453"/>
      <c r="AU28" s="453">
        <v>0</v>
      </c>
      <c r="AV28" s="453"/>
      <c r="AW28" s="453"/>
      <c r="AX28" s="453"/>
      <c r="AY28" s="453"/>
      <c r="AZ28" s="596">
        <v>0</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27</v>
      </c>
      <c r="C29" s="420"/>
      <c r="D29" s="420"/>
      <c r="E29" s="420"/>
      <c r="F29" s="420"/>
      <c r="G29" s="420"/>
      <c r="H29" s="420"/>
      <c r="I29" s="420"/>
      <c r="J29" s="420"/>
      <c r="K29" s="420"/>
      <c r="L29" s="420"/>
      <c r="M29" s="420"/>
      <c r="N29" s="420"/>
      <c r="O29" s="420"/>
      <c r="P29" s="432"/>
      <c r="Q29" s="438">
        <v>1927</v>
      </c>
      <c r="R29" s="450"/>
      <c r="S29" s="450"/>
      <c r="T29" s="450"/>
      <c r="U29" s="450"/>
      <c r="V29" s="450">
        <v>1827</v>
      </c>
      <c r="W29" s="450"/>
      <c r="X29" s="450"/>
      <c r="Y29" s="450"/>
      <c r="Z29" s="450"/>
      <c r="AA29" s="450">
        <v>100</v>
      </c>
      <c r="AB29" s="450"/>
      <c r="AC29" s="450"/>
      <c r="AD29" s="450"/>
      <c r="AE29" s="461"/>
      <c r="AF29" s="507">
        <v>100</v>
      </c>
      <c r="AG29" s="456"/>
      <c r="AH29" s="456"/>
      <c r="AI29" s="456"/>
      <c r="AJ29" s="525"/>
      <c r="AK29" s="460">
        <v>309</v>
      </c>
      <c r="AL29" s="450"/>
      <c r="AM29" s="450"/>
      <c r="AN29" s="450"/>
      <c r="AO29" s="450"/>
      <c r="AP29" s="450">
        <v>0</v>
      </c>
      <c r="AQ29" s="450"/>
      <c r="AR29" s="450"/>
      <c r="AS29" s="450"/>
      <c r="AT29" s="450"/>
      <c r="AU29" s="450">
        <v>0</v>
      </c>
      <c r="AV29" s="450"/>
      <c r="AW29" s="450"/>
      <c r="AX29" s="450"/>
      <c r="AY29" s="450"/>
      <c r="AZ29" s="597">
        <v>0</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225</v>
      </c>
      <c r="C30" s="420"/>
      <c r="D30" s="420"/>
      <c r="E30" s="420"/>
      <c r="F30" s="420"/>
      <c r="G30" s="420"/>
      <c r="H30" s="420"/>
      <c r="I30" s="420"/>
      <c r="J30" s="420"/>
      <c r="K30" s="420"/>
      <c r="L30" s="420"/>
      <c r="M30" s="420"/>
      <c r="N30" s="420"/>
      <c r="O30" s="420"/>
      <c r="P30" s="432"/>
      <c r="Q30" s="438">
        <v>483</v>
      </c>
      <c r="R30" s="450"/>
      <c r="S30" s="450"/>
      <c r="T30" s="450"/>
      <c r="U30" s="450"/>
      <c r="V30" s="450">
        <v>469</v>
      </c>
      <c r="W30" s="450"/>
      <c r="X30" s="450"/>
      <c r="Y30" s="450"/>
      <c r="Z30" s="450"/>
      <c r="AA30" s="450">
        <v>13</v>
      </c>
      <c r="AB30" s="450"/>
      <c r="AC30" s="450"/>
      <c r="AD30" s="450"/>
      <c r="AE30" s="461"/>
      <c r="AF30" s="507">
        <v>13</v>
      </c>
      <c r="AG30" s="456"/>
      <c r="AH30" s="456"/>
      <c r="AI30" s="456"/>
      <c r="AJ30" s="525"/>
      <c r="AK30" s="460">
        <v>261</v>
      </c>
      <c r="AL30" s="450"/>
      <c r="AM30" s="450"/>
      <c r="AN30" s="450"/>
      <c r="AO30" s="450"/>
      <c r="AP30" s="450">
        <v>0</v>
      </c>
      <c r="AQ30" s="450"/>
      <c r="AR30" s="450"/>
      <c r="AS30" s="450"/>
      <c r="AT30" s="450"/>
      <c r="AU30" s="450">
        <v>0</v>
      </c>
      <c r="AV30" s="450"/>
      <c r="AW30" s="450"/>
      <c r="AX30" s="450"/>
      <c r="AY30" s="450"/>
      <c r="AZ30" s="597">
        <v>0</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133</v>
      </c>
      <c r="C31" s="420"/>
      <c r="D31" s="420"/>
      <c r="E31" s="420"/>
      <c r="F31" s="420"/>
      <c r="G31" s="420"/>
      <c r="H31" s="420"/>
      <c r="I31" s="420"/>
      <c r="J31" s="420"/>
      <c r="K31" s="420"/>
      <c r="L31" s="420"/>
      <c r="M31" s="420"/>
      <c r="N31" s="420"/>
      <c r="O31" s="420"/>
      <c r="P31" s="432"/>
      <c r="Q31" s="438">
        <v>58</v>
      </c>
      <c r="R31" s="450"/>
      <c r="S31" s="450"/>
      <c r="T31" s="450"/>
      <c r="U31" s="450"/>
      <c r="V31" s="450">
        <v>52</v>
      </c>
      <c r="W31" s="450"/>
      <c r="X31" s="450"/>
      <c r="Y31" s="450"/>
      <c r="Z31" s="450"/>
      <c r="AA31" s="450">
        <v>6</v>
      </c>
      <c r="AB31" s="450"/>
      <c r="AC31" s="450"/>
      <c r="AD31" s="450"/>
      <c r="AE31" s="461"/>
      <c r="AF31" s="507">
        <v>6</v>
      </c>
      <c r="AG31" s="456"/>
      <c r="AH31" s="456"/>
      <c r="AI31" s="456"/>
      <c r="AJ31" s="525"/>
      <c r="AK31" s="460">
        <v>0</v>
      </c>
      <c r="AL31" s="450"/>
      <c r="AM31" s="450"/>
      <c r="AN31" s="450"/>
      <c r="AO31" s="450"/>
      <c r="AP31" s="450">
        <v>0</v>
      </c>
      <c r="AQ31" s="450"/>
      <c r="AR31" s="450"/>
      <c r="AS31" s="450"/>
      <c r="AT31" s="450"/>
      <c r="AU31" s="450">
        <v>0</v>
      </c>
      <c r="AV31" s="450"/>
      <c r="AW31" s="450"/>
      <c r="AX31" s="450"/>
      <c r="AY31" s="450"/>
      <c r="AZ31" s="597">
        <v>0</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472</v>
      </c>
      <c r="C32" s="420"/>
      <c r="D32" s="420"/>
      <c r="E32" s="420"/>
      <c r="F32" s="420"/>
      <c r="G32" s="420"/>
      <c r="H32" s="420"/>
      <c r="I32" s="420"/>
      <c r="J32" s="420"/>
      <c r="K32" s="420"/>
      <c r="L32" s="420"/>
      <c r="M32" s="420"/>
      <c r="N32" s="420"/>
      <c r="O32" s="420"/>
      <c r="P32" s="432"/>
      <c r="Q32" s="438">
        <v>241</v>
      </c>
      <c r="R32" s="450"/>
      <c r="S32" s="450"/>
      <c r="T32" s="450"/>
      <c r="U32" s="450"/>
      <c r="V32" s="450">
        <v>229</v>
      </c>
      <c r="W32" s="450"/>
      <c r="X32" s="450"/>
      <c r="Y32" s="450"/>
      <c r="Z32" s="450"/>
      <c r="AA32" s="450">
        <v>12</v>
      </c>
      <c r="AB32" s="450"/>
      <c r="AC32" s="450"/>
      <c r="AD32" s="450"/>
      <c r="AE32" s="461"/>
      <c r="AF32" s="507">
        <v>410</v>
      </c>
      <c r="AG32" s="456"/>
      <c r="AH32" s="456"/>
      <c r="AI32" s="456"/>
      <c r="AJ32" s="525"/>
      <c r="AK32" s="460">
        <v>13</v>
      </c>
      <c r="AL32" s="450"/>
      <c r="AM32" s="450"/>
      <c r="AN32" s="450"/>
      <c r="AO32" s="450"/>
      <c r="AP32" s="450">
        <v>323</v>
      </c>
      <c r="AQ32" s="450"/>
      <c r="AR32" s="450"/>
      <c r="AS32" s="450"/>
      <c r="AT32" s="450"/>
      <c r="AU32" s="450">
        <v>137</v>
      </c>
      <c r="AV32" s="450"/>
      <c r="AW32" s="450"/>
      <c r="AX32" s="450"/>
      <c r="AY32" s="450"/>
      <c r="AZ32" s="597">
        <v>0</v>
      </c>
      <c r="BA32" s="597"/>
      <c r="BB32" s="597"/>
      <c r="BC32" s="597"/>
      <c r="BD32" s="597"/>
      <c r="BE32" s="565" t="s">
        <v>473</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474</v>
      </c>
      <c r="C33" s="420"/>
      <c r="D33" s="420"/>
      <c r="E33" s="420"/>
      <c r="F33" s="420"/>
      <c r="G33" s="420"/>
      <c r="H33" s="420"/>
      <c r="I33" s="420"/>
      <c r="J33" s="420"/>
      <c r="K33" s="420"/>
      <c r="L33" s="420"/>
      <c r="M33" s="420"/>
      <c r="N33" s="420"/>
      <c r="O33" s="420"/>
      <c r="P33" s="432"/>
      <c r="Q33" s="438">
        <v>126</v>
      </c>
      <c r="R33" s="450"/>
      <c r="S33" s="450"/>
      <c r="T33" s="450"/>
      <c r="U33" s="450"/>
      <c r="V33" s="450">
        <v>124</v>
      </c>
      <c r="W33" s="450"/>
      <c r="X33" s="450"/>
      <c r="Y33" s="450"/>
      <c r="Z33" s="450"/>
      <c r="AA33" s="450">
        <v>1</v>
      </c>
      <c r="AB33" s="450"/>
      <c r="AC33" s="450"/>
      <c r="AD33" s="450"/>
      <c r="AE33" s="461"/>
      <c r="AF33" s="507">
        <v>8</v>
      </c>
      <c r="AG33" s="456"/>
      <c r="AH33" s="456"/>
      <c r="AI33" s="456"/>
      <c r="AJ33" s="525"/>
      <c r="AK33" s="460">
        <v>49</v>
      </c>
      <c r="AL33" s="450"/>
      <c r="AM33" s="450"/>
      <c r="AN33" s="450"/>
      <c r="AO33" s="450"/>
      <c r="AP33" s="450">
        <v>562</v>
      </c>
      <c r="AQ33" s="450"/>
      <c r="AR33" s="450"/>
      <c r="AS33" s="450"/>
      <c r="AT33" s="450"/>
      <c r="AU33" s="450">
        <v>517</v>
      </c>
      <c r="AV33" s="450"/>
      <c r="AW33" s="450"/>
      <c r="AX33" s="450"/>
      <c r="AY33" s="450"/>
      <c r="AZ33" s="597">
        <v>0</v>
      </c>
      <c r="BA33" s="597"/>
      <c r="BB33" s="597"/>
      <c r="BC33" s="597"/>
      <c r="BD33" s="597"/>
      <c r="BE33" s="565" t="s">
        <v>473</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355</v>
      </c>
      <c r="C34" s="420"/>
      <c r="D34" s="420"/>
      <c r="E34" s="420"/>
      <c r="F34" s="420"/>
      <c r="G34" s="420"/>
      <c r="H34" s="420"/>
      <c r="I34" s="420"/>
      <c r="J34" s="420"/>
      <c r="K34" s="420"/>
      <c r="L34" s="420"/>
      <c r="M34" s="420"/>
      <c r="N34" s="420"/>
      <c r="O34" s="420"/>
      <c r="P34" s="432"/>
      <c r="Q34" s="438">
        <v>548</v>
      </c>
      <c r="R34" s="450"/>
      <c r="S34" s="450"/>
      <c r="T34" s="450"/>
      <c r="U34" s="450"/>
      <c r="V34" s="450">
        <v>545</v>
      </c>
      <c r="W34" s="450"/>
      <c r="X34" s="450"/>
      <c r="Y34" s="450"/>
      <c r="Z34" s="450"/>
      <c r="AA34" s="450">
        <v>4</v>
      </c>
      <c r="AB34" s="450"/>
      <c r="AC34" s="450"/>
      <c r="AD34" s="450"/>
      <c r="AE34" s="461"/>
      <c r="AF34" s="507">
        <v>32</v>
      </c>
      <c r="AG34" s="456"/>
      <c r="AH34" s="456"/>
      <c r="AI34" s="456"/>
      <c r="AJ34" s="525"/>
      <c r="AK34" s="460">
        <v>75</v>
      </c>
      <c r="AL34" s="450"/>
      <c r="AM34" s="450"/>
      <c r="AN34" s="450"/>
      <c r="AO34" s="450"/>
      <c r="AP34" s="450">
        <v>2558</v>
      </c>
      <c r="AQ34" s="450"/>
      <c r="AR34" s="450"/>
      <c r="AS34" s="450"/>
      <c r="AT34" s="450"/>
      <c r="AU34" s="450">
        <v>2438</v>
      </c>
      <c r="AV34" s="450"/>
      <c r="AW34" s="450"/>
      <c r="AX34" s="450"/>
      <c r="AY34" s="450"/>
      <c r="AZ34" s="597">
        <v>0</v>
      </c>
      <c r="BA34" s="597"/>
      <c r="BB34" s="597"/>
      <c r="BC34" s="597"/>
      <c r="BD34" s="597"/>
      <c r="BE34" s="565" t="s">
        <v>473</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476</v>
      </c>
      <c r="C35" s="420"/>
      <c r="D35" s="420"/>
      <c r="E35" s="420"/>
      <c r="F35" s="420"/>
      <c r="G35" s="420"/>
      <c r="H35" s="420"/>
      <c r="I35" s="420"/>
      <c r="J35" s="420"/>
      <c r="K35" s="420"/>
      <c r="L35" s="420"/>
      <c r="M35" s="420"/>
      <c r="N35" s="420"/>
      <c r="O35" s="420"/>
      <c r="P35" s="432"/>
      <c r="Q35" s="438">
        <v>10</v>
      </c>
      <c r="R35" s="450"/>
      <c r="S35" s="450"/>
      <c r="T35" s="450"/>
      <c r="U35" s="450"/>
      <c r="V35" s="450">
        <v>10</v>
      </c>
      <c r="W35" s="450"/>
      <c r="X35" s="450"/>
      <c r="Y35" s="450"/>
      <c r="Z35" s="450"/>
      <c r="AA35" s="450">
        <v>0</v>
      </c>
      <c r="AB35" s="450"/>
      <c r="AC35" s="450"/>
      <c r="AD35" s="450"/>
      <c r="AE35" s="461"/>
      <c r="AF35" s="507">
        <v>0</v>
      </c>
      <c r="AG35" s="456"/>
      <c r="AH35" s="456"/>
      <c r="AI35" s="456"/>
      <c r="AJ35" s="525"/>
      <c r="AK35" s="460">
        <v>8</v>
      </c>
      <c r="AL35" s="450"/>
      <c r="AM35" s="450"/>
      <c r="AN35" s="450"/>
      <c r="AO35" s="450"/>
      <c r="AP35" s="450">
        <v>5</v>
      </c>
      <c r="AQ35" s="450"/>
      <c r="AR35" s="450"/>
      <c r="AS35" s="450"/>
      <c r="AT35" s="450"/>
      <c r="AU35" s="450">
        <v>5</v>
      </c>
      <c r="AV35" s="450"/>
      <c r="AW35" s="450"/>
      <c r="AX35" s="450"/>
      <c r="AY35" s="450"/>
      <c r="AZ35" s="597">
        <v>0</v>
      </c>
      <c r="BA35" s="597"/>
      <c r="BB35" s="597"/>
      <c r="BC35" s="597"/>
      <c r="BD35" s="597"/>
      <c r="BE35" s="565" t="s">
        <v>21</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477</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253</v>
      </c>
      <c r="B63" s="401" t="s">
        <v>383</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737</v>
      </c>
      <c r="AG63" s="452"/>
      <c r="AH63" s="452"/>
      <c r="AI63" s="452"/>
      <c r="AJ63" s="526"/>
      <c r="AK63" s="534"/>
      <c r="AL63" s="455"/>
      <c r="AM63" s="455"/>
      <c r="AN63" s="455"/>
      <c r="AO63" s="455"/>
      <c r="AP63" s="452">
        <v>3448</v>
      </c>
      <c r="AQ63" s="452"/>
      <c r="AR63" s="452"/>
      <c r="AS63" s="452"/>
      <c r="AT63" s="452"/>
      <c r="AU63" s="452">
        <v>3097</v>
      </c>
      <c r="AV63" s="452"/>
      <c r="AW63" s="452"/>
      <c r="AX63" s="452"/>
      <c r="AY63" s="452"/>
      <c r="AZ63" s="599"/>
      <c r="BA63" s="599"/>
      <c r="BB63" s="599"/>
      <c r="BC63" s="599"/>
      <c r="BD63" s="599"/>
      <c r="BE63" s="567"/>
      <c r="BF63" s="567"/>
      <c r="BG63" s="567"/>
      <c r="BH63" s="567"/>
      <c r="BI63" s="590"/>
      <c r="BJ63" s="595" t="s">
        <v>200</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462</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419</v>
      </c>
      <c r="B66" s="397"/>
      <c r="C66" s="397"/>
      <c r="D66" s="397"/>
      <c r="E66" s="397"/>
      <c r="F66" s="397"/>
      <c r="G66" s="397"/>
      <c r="H66" s="397"/>
      <c r="I66" s="397"/>
      <c r="J66" s="397"/>
      <c r="K66" s="397"/>
      <c r="L66" s="397"/>
      <c r="M66" s="397"/>
      <c r="N66" s="397"/>
      <c r="O66" s="397"/>
      <c r="P66" s="429"/>
      <c r="Q66" s="435" t="s">
        <v>464</v>
      </c>
      <c r="R66" s="447"/>
      <c r="S66" s="447"/>
      <c r="T66" s="447"/>
      <c r="U66" s="458"/>
      <c r="V66" s="435" t="s">
        <v>467</v>
      </c>
      <c r="W66" s="447"/>
      <c r="X66" s="447"/>
      <c r="Y66" s="447"/>
      <c r="Z66" s="458"/>
      <c r="AA66" s="435" t="s">
        <v>468</v>
      </c>
      <c r="AB66" s="447"/>
      <c r="AC66" s="447"/>
      <c r="AD66" s="447"/>
      <c r="AE66" s="458"/>
      <c r="AF66" s="512" t="s">
        <v>249</v>
      </c>
      <c r="AG66" s="520"/>
      <c r="AH66" s="520"/>
      <c r="AI66" s="520"/>
      <c r="AJ66" s="530"/>
      <c r="AK66" s="435" t="s">
        <v>397</v>
      </c>
      <c r="AL66" s="397"/>
      <c r="AM66" s="397"/>
      <c r="AN66" s="397"/>
      <c r="AO66" s="429"/>
      <c r="AP66" s="435" t="s">
        <v>363</v>
      </c>
      <c r="AQ66" s="447"/>
      <c r="AR66" s="447"/>
      <c r="AS66" s="447"/>
      <c r="AT66" s="458"/>
      <c r="AU66" s="435" t="s">
        <v>478</v>
      </c>
      <c r="AV66" s="447"/>
      <c r="AW66" s="447"/>
      <c r="AX66" s="447"/>
      <c r="AY66" s="458"/>
      <c r="AZ66" s="435" t="s">
        <v>456</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372</v>
      </c>
      <c r="C68" s="419"/>
      <c r="D68" s="419"/>
      <c r="E68" s="419"/>
      <c r="F68" s="419"/>
      <c r="G68" s="419"/>
      <c r="H68" s="419"/>
      <c r="I68" s="419"/>
      <c r="J68" s="419"/>
      <c r="K68" s="419"/>
      <c r="L68" s="419"/>
      <c r="M68" s="419"/>
      <c r="N68" s="419"/>
      <c r="O68" s="419"/>
      <c r="P68" s="431"/>
      <c r="Q68" s="437">
        <v>35</v>
      </c>
      <c r="R68" s="449"/>
      <c r="S68" s="449"/>
      <c r="T68" s="449"/>
      <c r="U68" s="449"/>
      <c r="V68" s="449">
        <v>33</v>
      </c>
      <c r="W68" s="449"/>
      <c r="X68" s="449"/>
      <c r="Y68" s="449"/>
      <c r="Z68" s="449"/>
      <c r="AA68" s="449">
        <v>2</v>
      </c>
      <c r="AB68" s="449"/>
      <c r="AC68" s="449"/>
      <c r="AD68" s="449"/>
      <c r="AE68" s="449"/>
      <c r="AF68" s="449">
        <v>2</v>
      </c>
      <c r="AG68" s="449"/>
      <c r="AH68" s="449"/>
      <c r="AI68" s="449"/>
      <c r="AJ68" s="449"/>
      <c r="AK68" s="449">
        <v>0</v>
      </c>
      <c r="AL68" s="449"/>
      <c r="AM68" s="449"/>
      <c r="AN68" s="449"/>
      <c r="AO68" s="449"/>
      <c r="AP68" s="449">
        <v>0</v>
      </c>
      <c r="AQ68" s="449"/>
      <c r="AR68" s="449"/>
      <c r="AS68" s="449"/>
      <c r="AT68" s="449"/>
      <c r="AU68" s="449">
        <v>0</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544</v>
      </c>
      <c r="C69" s="420"/>
      <c r="D69" s="420"/>
      <c r="E69" s="420"/>
      <c r="F69" s="420"/>
      <c r="G69" s="420"/>
      <c r="H69" s="420"/>
      <c r="I69" s="420"/>
      <c r="J69" s="420"/>
      <c r="K69" s="420"/>
      <c r="L69" s="420"/>
      <c r="M69" s="420"/>
      <c r="N69" s="420"/>
      <c r="O69" s="420"/>
      <c r="P69" s="432"/>
      <c r="Q69" s="438">
        <v>386</v>
      </c>
      <c r="R69" s="450"/>
      <c r="S69" s="450"/>
      <c r="T69" s="450"/>
      <c r="U69" s="450"/>
      <c r="V69" s="450">
        <v>364</v>
      </c>
      <c r="W69" s="450"/>
      <c r="X69" s="450"/>
      <c r="Y69" s="450"/>
      <c r="Z69" s="450"/>
      <c r="AA69" s="450">
        <v>22</v>
      </c>
      <c r="AB69" s="450"/>
      <c r="AC69" s="450"/>
      <c r="AD69" s="450"/>
      <c r="AE69" s="450"/>
      <c r="AF69" s="450">
        <v>22</v>
      </c>
      <c r="AG69" s="450"/>
      <c r="AH69" s="450"/>
      <c r="AI69" s="450"/>
      <c r="AJ69" s="450"/>
      <c r="AK69" s="450">
        <v>0</v>
      </c>
      <c r="AL69" s="450"/>
      <c r="AM69" s="450"/>
      <c r="AN69" s="450"/>
      <c r="AO69" s="450"/>
      <c r="AP69" s="450">
        <v>0</v>
      </c>
      <c r="AQ69" s="450"/>
      <c r="AR69" s="450"/>
      <c r="AS69" s="450"/>
      <c r="AT69" s="450"/>
      <c r="AU69" s="450">
        <v>0</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545</v>
      </c>
      <c r="C70" s="420"/>
      <c r="D70" s="420"/>
      <c r="E70" s="420"/>
      <c r="F70" s="420"/>
      <c r="G70" s="420"/>
      <c r="H70" s="420"/>
      <c r="I70" s="420"/>
      <c r="J70" s="420"/>
      <c r="K70" s="420"/>
      <c r="L70" s="420"/>
      <c r="M70" s="420"/>
      <c r="N70" s="420"/>
      <c r="O70" s="420"/>
      <c r="P70" s="432"/>
      <c r="Q70" s="438">
        <v>244</v>
      </c>
      <c r="R70" s="450"/>
      <c r="S70" s="450"/>
      <c r="T70" s="450"/>
      <c r="U70" s="450"/>
      <c r="V70" s="450">
        <v>212</v>
      </c>
      <c r="W70" s="450"/>
      <c r="X70" s="450"/>
      <c r="Y70" s="450"/>
      <c r="Z70" s="450"/>
      <c r="AA70" s="450">
        <v>32</v>
      </c>
      <c r="AB70" s="450"/>
      <c r="AC70" s="450"/>
      <c r="AD70" s="450"/>
      <c r="AE70" s="450"/>
      <c r="AF70" s="450">
        <v>32</v>
      </c>
      <c r="AG70" s="450"/>
      <c r="AH70" s="450"/>
      <c r="AI70" s="450"/>
      <c r="AJ70" s="450"/>
      <c r="AK70" s="450">
        <v>0</v>
      </c>
      <c r="AL70" s="450"/>
      <c r="AM70" s="450"/>
      <c r="AN70" s="450"/>
      <c r="AO70" s="450"/>
      <c r="AP70" s="450">
        <v>0</v>
      </c>
      <c r="AQ70" s="450"/>
      <c r="AR70" s="450"/>
      <c r="AS70" s="450"/>
      <c r="AT70" s="450"/>
      <c r="AU70" s="450">
        <v>0</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375</v>
      </c>
      <c r="C71" s="420"/>
      <c r="D71" s="420"/>
      <c r="E71" s="420"/>
      <c r="F71" s="420"/>
      <c r="G71" s="420"/>
      <c r="H71" s="420"/>
      <c r="I71" s="420"/>
      <c r="J71" s="420"/>
      <c r="K71" s="420"/>
      <c r="L71" s="420"/>
      <c r="M71" s="420"/>
      <c r="N71" s="420"/>
      <c r="O71" s="420"/>
      <c r="P71" s="432"/>
      <c r="Q71" s="438">
        <v>67</v>
      </c>
      <c r="R71" s="450"/>
      <c r="S71" s="450"/>
      <c r="T71" s="450"/>
      <c r="U71" s="450"/>
      <c r="V71" s="450">
        <v>63</v>
      </c>
      <c r="W71" s="450"/>
      <c r="X71" s="450"/>
      <c r="Y71" s="450"/>
      <c r="Z71" s="450"/>
      <c r="AA71" s="450">
        <v>4</v>
      </c>
      <c r="AB71" s="450"/>
      <c r="AC71" s="450"/>
      <c r="AD71" s="450"/>
      <c r="AE71" s="450"/>
      <c r="AF71" s="450">
        <v>4</v>
      </c>
      <c r="AG71" s="450"/>
      <c r="AH71" s="450"/>
      <c r="AI71" s="450"/>
      <c r="AJ71" s="450"/>
      <c r="AK71" s="450">
        <v>0</v>
      </c>
      <c r="AL71" s="450"/>
      <c r="AM71" s="450"/>
      <c r="AN71" s="450"/>
      <c r="AO71" s="450"/>
      <c r="AP71" s="450">
        <v>0</v>
      </c>
      <c r="AQ71" s="450"/>
      <c r="AR71" s="450"/>
      <c r="AS71" s="450"/>
      <c r="AT71" s="450"/>
      <c r="AU71" s="450">
        <v>0</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546</v>
      </c>
      <c r="C72" s="420"/>
      <c r="D72" s="420"/>
      <c r="E72" s="420"/>
      <c r="F72" s="420"/>
      <c r="G72" s="420"/>
      <c r="H72" s="420"/>
      <c r="I72" s="420"/>
      <c r="J72" s="420"/>
      <c r="K72" s="420"/>
      <c r="L72" s="420"/>
      <c r="M72" s="420"/>
      <c r="N72" s="420"/>
      <c r="O72" s="420"/>
      <c r="P72" s="432"/>
      <c r="Q72" s="438">
        <v>1554</v>
      </c>
      <c r="R72" s="450"/>
      <c r="S72" s="450"/>
      <c r="T72" s="450"/>
      <c r="U72" s="450"/>
      <c r="V72" s="450">
        <v>1492</v>
      </c>
      <c r="W72" s="450"/>
      <c r="X72" s="450"/>
      <c r="Y72" s="450"/>
      <c r="Z72" s="450"/>
      <c r="AA72" s="450">
        <v>62</v>
      </c>
      <c r="AB72" s="450"/>
      <c r="AC72" s="450"/>
      <c r="AD72" s="450"/>
      <c r="AE72" s="450"/>
      <c r="AF72" s="450">
        <v>62</v>
      </c>
      <c r="AG72" s="450"/>
      <c r="AH72" s="450"/>
      <c r="AI72" s="450"/>
      <c r="AJ72" s="450"/>
      <c r="AK72" s="450">
        <v>0</v>
      </c>
      <c r="AL72" s="450"/>
      <c r="AM72" s="450"/>
      <c r="AN72" s="450"/>
      <c r="AO72" s="450"/>
      <c r="AP72" s="450">
        <v>1042</v>
      </c>
      <c r="AQ72" s="450"/>
      <c r="AR72" s="450"/>
      <c r="AS72" s="450"/>
      <c r="AT72" s="450"/>
      <c r="AU72" s="450">
        <v>90</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96</v>
      </c>
      <c r="C73" s="420"/>
      <c r="D73" s="420"/>
      <c r="E73" s="420"/>
      <c r="F73" s="420"/>
      <c r="G73" s="420"/>
      <c r="H73" s="420"/>
      <c r="I73" s="420"/>
      <c r="J73" s="420"/>
      <c r="K73" s="420"/>
      <c r="L73" s="420"/>
      <c r="M73" s="420"/>
      <c r="N73" s="420"/>
      <c r="O73" s="420"/>
      <c r="P73" s="432"/>
      <c r="Q73" s="438">
        <v>11</v>
      </c>
      <c r="R73" s="450"/>
      <c r="S73" s="450"/>
      <c r="T73" s="450"/>
      <c r="U73" s="450"/>
      <c r="V73" s="450">
        <v>9</v>
      </c>
      <c r="W73" s="450"/>
      <c r="X73" s="450"/>
      <c r="Y73" s="450"/>
      <c r="Z73" s="450"/>
      <c r="AA73" s="450">
        <v>2</v>
      </c>
      <c r="AB73" s="450"/>
      <c r="AC73" s="450"/>
      <c r="AD73" s="450"/>
      <c r="AE73" s="450"/>
      <c r="AF73" s="450">
        <v>2</v>
      </c>
      <c r="AG73" s="450"/>
      <c r="AH73" s="450"/>
      <c r="AI73" s="450"/>
      <c r="AJ73" s="450"/>
      <c r="AK73" s="450">
        <v>0</v>
      </c>
      <c r="AL73" s="450"/>
      <c r="AM73" s="450"/>
      <c r="AN73" s="450"/>
      <c r="AO73" s="450"/>
      <c r="AP73" s="450">
        <v>0</v>
      </c>
      <c r="AQ73" s="450"/>
      <c r="AR73" s="450"/>
      <c r="AS73" s="450"/>
      <c r="AT73" s="450"/>
      <c r="AU73" s="450">
        <v>0</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423</v>
      </c>
      <c r="C74" s="420"/>
      <c r="D74" s="420"/>
      <c r="E74" s="420"/>
      <c r="F74" s="420"/>
      <c r="G74" s="420"/>
      <c r="H74" s="420"/>
      <c r="I74" s="420"/>
      <c r="J74" s="420"/>
      <c r="K74" s="420"/>
      <c r="L74" s="420"/>
      <c r="M74" s="420"/>
      <c r="N74" s="420"/>
      <c r="O74" s="420"/>
      <c r="P74" s="432"/>
      <c r="Q74" s="438">
        <v>29</v>
      </c>
      <c r="R74" s="450"/>
      <c r="S74" s="450"/>
      <c r="T74" s="450"/>
      <c r="U74" s="450"/>
      <c r="V74" s="450">
        <v>26</v>
      </c>
      <c r="W74" s="450"/>
      <c r="X74" s="450"/>
      <c r="Y74" s="450"/>
      <c r="Z74" s="450"/>
      <c r="AA74" s="450">
        <v>2</v>
      </c>
      <c r="AB74" s="450"/>
      <c r="AC74" s="450"/>
      <c r="AD74" s="450"/>
      <c r="AE74" s="450"/>
      <c r="AF74" s="450">
        <v>2</v>
      </c>
      <c r="AG74" s="450"/>
      <c r="AH74" s="450"/>
      <c r="AI74" s="450"/>
      <c r="AJ74" s="450"/>
      <c r="AK74" s="450">
        <v>0</v>
      </c>
      <c r="AL74" s="450"/>
      <c r="AM74" s="450"/>
      <c r="AN74" s="450"/>
      <c r="AO74" s="450"/>
      <c r="AP74" s="450">
        <v>0</v>
      </c>
      <c r="AQ74" s="450"/>
      <c r="AR74" s="450"/>
      <c r="AS74" s="450"/>
      <c r="AT74" s="450"/>
      <c r="AU74" s="450">
        <v>0</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455</v>
      </c>
      <c r="C75" s="420"/>
      <c r="D75" s="420"/>
      <c r="E75" s="420"/>
      <c r="F75" s="420"/>
      <c r="G75" s="420"/>
      <c r="H75" s="420"/>
      <c r="I75" s="420"/>
      <c r="J75" s="420"/>
      <c r="K75" s="420"/>
      <c r="L75" s="420"/>
      <c r="M75" s="420"/>
      <c r="N75" s="420"/>
      <c r="O75" s="420"/>
      <c r="P75" s="432"/>
      <c r="Q75" s="444">
        <v>51</v>
      </c>
      <c r="R75" s="456"/>
      <c r="S75" s="456"/>
      <c r="T75" s="456"/>
      <c r="U75" s="460"/>
      <c r="V75" s="461">
        <v>48</v>
      </c>
      <c r="W75" s="456"/>
      <c r="X75" s="456"/>
      <c r="Y75" s="456"/>
      <c r="Z75" s="460"/>
      <c r="AA75" s="461">
        <v>3</v>
      </c>
      <c r="AB75" s="456"/>
      <c r="AC75" s="456"/>
      <c r="AD75" s="456"/>
      <c r="AE75" s="460"/>
      <c r="AF75" s="461">
        <v>3</v>
      </c>
      <c r="AG75" s="456"/>
      <c r="AH75" s="456"/>
      <c r="AI75" s="456"/>
      <c r="AJ75" s="460"/>
      <c r="AK75" s="461">
        <v>0</v>
      </c>
      <c r="AL75" s="456"/>
      <c r="AM75" s="456"/>
      <c r="AN75" s="456"/>
      <c r="AO75" s="460"/>
      <c r="AP75" s="461">
        <v>0</v>
      </c>
      <c r="AQ75" s="456"/>
      <c r="AR75" s="456"/>
      <c r="AS75" s="456"/>
      <c r="AT75" s="460"/>
      <c r="AU75" s="461">
        <v>0</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547</v>
      </c>
      <c r="C76" s="420"/>
      <c r="D76" s="420"/>
      <c r="E76" s="420"/>
      <c r="F76" s="420"/>
      <c r="G76" s="420"/>
      <c r="H76" s="420"/>
      <c r="I76" s="420"/>
      <c r="J76" s="420"/>
      <c r="K76" s="420"/>
      <c r="L76" s="420"/>
      <c r="M76" s="420"/>
      <c r="N76" s="420"/>
      <c r="O76" s="420"/>
      <c r="P76" s="432"/>
      <c r="Q76" s="444">
        <v>262</v>
      </c>
      <c r="R76" s="456"/>
      <c r="S76" s="456"/>
      <c r="T76" s="456"/>
      <c r="U76" s="460"/>
      <c r="V76" s="461">
        <v>256</v>
      </c>
      <c r="W76" s="456"/>
      <c r="X76" s="456"/>
      <c r="Y76" s="456"/>
      <c r="Z76" s="460"/>
      <c r="AA76" s="461">
        <v>5</v>
      </c>
      <c r="AB76" s="456"/>
      <c r="AC76" s="456"/>
      <c r="AD76" s="456"/>
      <c r="AE76" s="460"/>
      <c r="AF76" s="461">
        <v>5</v>
      </c>
      <c r="AG76" s="456"/>
      <c r="AH76" s="456"/>
      <c r="AI76" s="456"/>
      <c r="AJ76" s="460"/>
      <c r="AK76" s="461">
        <v>0</v>
      </c>
      <c r="AL76" s="456"/>
      <c r="AM76" s="456"/>
      <c r="AN76" s="456"/>
      <c r="AO76" s="460"/>
      <c r="AP76" s="461">
        <v>0</v>
      </c>
      <c r="AQ76" s="456"/>
      <c r="AR76" s="456"/>
      <c r="AS76" s="456"/>
      <c r="AT76" s="460"/>
      <c r="AU76" s="461">
        <v>0</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241</v>
      </c>
      <c r="C77" s="420"/>
      <c r="D77" s="420"/>
      <c r="E77" s="420"/>
      <c r="F77" s="420"/>
      <c r="G77" s="420"/>
      <c r="H77" s="420"/>
      <c r="I77" s="420"/>
      <c r="J77" s="420"/>
      <c r="K77" s="420"/>
      <c r="L77" s="420"/>
      <c r="M77" s="420"/>
      <c r="N77" s="420"/>
      <c r="O77" s="420"/>
      <c r="P77" s="432"/>
      <c r="Q77" s="444">
        <v>2619</v>
      </c>
      <c r="R77" s="456"/>
      <c r="S77" s="456"/>
      <c r="T77" s="456"/>
      <c r="U77" s="460"/>
      <c r="V77" s="461">
        <v>2599</v>
      </c>
      <c r="W77" s="456"/>
      <c r="X77" s="456"/>
      <c r="Y77" s="456"/>
      <c r="Z77" s="460"/>
      <c r="AA77" s="461">
        <v>20</v>
      </c>
      <c r="AB77" s="456"/>
      <c r="AC77" s="456"/>
      <c r="AD77" s="456"/>
      <c r="AE77" s="460"/>
      <c r="AF77" s="461">
        <v>20</v>
      </c>
      <c r="AG77" s="456"/>
      <c r="AH77" s="456"/>
      <c r="AI77" s="456"/>
      <c r="AJ77" s="460"/>
      <c r="AK77" s="461">
        <v>78</v>
      </c>
      <c r="AL77" s="456"/>
      <c r="AM77" s="456"/>
      <c r="AN77" s="456"/>
      <c r="AO77" s="460"/>
      <c r="AP77" s="461">
        <v>1036</v>
      </c>
      <c r="AQ77" s="456"/>
      <c r="AR77" s="456"/>
      <c r="AS77" s="456"/>
      <c r="AT77" s="460"/>
      <c r="AU77" s="461">
        <v>266</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165</v>
      </c>
      <c r="C78" s="420"/>
      <c r="D78" s="420"/>
      <c r="E78" s="420"/>
      <c r="F78" s="420"/>
      <c r="G78" s="420"/>
      <c r="H78" s="420"/>
      <c r="I78" s="420"/>
      <c r="J78" s="420"/>
      <c r="K78" s="420"/>
      <c r="L78" s="420"/>
      <c r="M78" s="420"/>
      <c r="N78" s="420"/>
      <c r="O78" s="420"/>
      <c r="P78" s="432"/>
      <c r="Q78" s="438">
        <v>44</v>
      </c>
      <c r="R78" s="450"/>
      <c r="S78" s="450"/>
      <c r="T78" s="450"/>
      <c r="U78" s="450"/>
      <c r="V78" s="450">
        <v>43</v>
      </c>
      <c r="W78" s="450"/>
      <c r="X78" s="450"/>
      <c r="Y78" s="450"/>
      <c r="Z78" s="450"/>
      <c r="AA78" s="450">
        <v>1</v>
      </c>
      <c r="AB78" s="450"/>
      <c r="AC78" s="450"/>
      <c r="AD78" s="450"/>
      <c r="AE78" s="450"/>
      <c r="AF78" s="450">
        <v>1</v>
      </c>
      <c r="AG78" s="450"/>
      <c r="AH78" s="450"/>
      <c r="AI78" s="450"/>
      <c r="AJ78" s="450"/>
      <c r="AK78" s="450">
        <v>0</v>
      </c>
      <c r="AL78" s="450"/>
      <c r="AM78" s="450"/>
      <c r="AN78" s="450"/>
      <c r="AO78" s="450"/>
      <c r="AP78" s="450">
        <v>0</v>
      </c>
      <c r="AQ78" s="450"/>
      <c r="AR78" s="450"/>
      <c r="AS78" s="450"/>
      <c r="AT78" s="450"/>
      <c r="AU78" s="450">
        <v>0</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t="s">
        <v>548</v>
      </c>
      <c r="C79" s="420"/>
      <c r="D79" s="420"/>
      <c r="E79" s="420"/>
      <c r="F79" s="420"/>
      <c r="G79" s="420"/>
      <c r="H79" s="420"/>
      <c r="I79" s="420"/>
      <c r="J79" s="420"/>
      <c r="K79" s="420"/>
      <c r="L79" s="420"/>
      <c r="M79" s="420"/>
      <c r="N79" s="420"/>
      <c r="O79" s="420"/>
      <c r="P79" s="432"/>
      <c r="Q79" s="438">
        <v>210</v>
      </c>
      <c r="R79" s="450"/>
      <c r="S79" s="450"/>
      <c r="T79" s="450"/>
      <c r="U79" s="450"/>
      <c r="V79" s="450">
        <v>207</v>
      </c>
      <c r="W79" s="450"/>
      <c r="X79" s="450"/>
      <c r="Y79" s="450"/>
      <c r="Z79" s="450"/>
      <c r="AA79" s="450">
        <v>3</v>
      </c>
      <c r="AB79" s="450"/>
      <c r="AC79" s="450"/>
      <c r="AD79" s="450"/>
      <c r="AE79" s="450"/>
      <c r="AF79" s="450">
        <v>3</v>
      </c>
      <c r="AG79" s="450"/>
      <c r="AH79" s="450"/>
      <c r="AI79" s="450"/>
      <c r="AJ79" s="450"/>
      <c r="AK79" s="450">
        <v>32</v>
      </c>
      <c r="AL79" s="450"/>
      <c r="AM79" s="450"/>
      <c r="AN79" s="450"/>
      <c r="AO79" s="450"/>
      <c r="AP79" s="450">
        <v>0</v>
      </c>
      <c r="AQ79" s="450"/>
      <c r="AR79" s="450"/>
      <c r="AS79" s="450"/>
      <c r="AT79" s="450"/>
      <c r="AU79" s="450">
        <v>0</v>
      </c>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t="s">
        <v>399</v>
      </c>
      <c r="C80" s="420"/>
      <c r="D80" s="420"/>
      <c r="E80" s="420"/>
      <c r="F80" s="420"/>
      <c r="G80" s="420"/>
      <c r="H80" s="420"/>
      <c r="I80" s="420"/>
      <c r="J80" s="420"/>
      <c r="K80" s="420"/>
      <c r="L80" s="420"/>
      <c r="M80" s="420"/>
      <c r="N80" s="420"/>
      <c r="O80" s="420"/>
      <c r="P80" s="432"/>
      <c r="Q80" s="438">
        <v>4828</v>
      </c>
      <c r="R80" s="450"/>
      <c r="S80" s="450"/>
      <c r="T80" s="450"/>
      <c r="U80" s="450"/>
      <c r="V80" s="450">
        <v>4774</v>
      </c>
      <c r="W80" s="450"/>
      <c r="X80" s="450"/>
      <c r="Y80" s="450"/>
      <c r="Z80" s="450"/>
      <c r="AA80" s="450">
        <v>55</v>
      </c>
      <c r="AB80" s="450"/>
      <c r="AC80" s="450"/>
      <c r="AD80" s="450"/>
      <c r="AE80" s="450"/>
      <c r="AF80" s="450">
        <v>55</v>
      </c>
      <c r="AG80" s="450"/>
      <c r="AH80" s="450"/>
      <c r="AI80" s="450"/>
      <c r="AJ80" s="450"/>
      <c r="AK80" s="450">
        <v>68</v>
      </c>
      <c r="AL80" s="450"/>
      <c r="AM80" s="450"/>
      <c r="AN80" s="450"/>
      <c r="AO80" s="450"/>
      <c r="AP80" s="450">
        <v>0</v>
      </c>
      <c r="AQ80" s="450"/>
      <c r="AR80" s="450"/>
      <c r="AS80" s="450"/>
      <c r="AT80" s="450"/>
      <c r="AU80" s="450">
        <v>0</v>
      </c>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t="s">
        <v>282</v>
      </c>
      <c r="C81" s="420"/>
      <c r="D81" s="420"/>
      <c r="E81" s="420"/>
      <c r="F81" s="420"/>
      <c r="G81" s="420"/>
      <c r="H81" s="420"/>
      <c r="I81" s="420"/>
      <c r="J81" s="420"/>
      <c r="K81" s="420"/>
      <c r="L81" s="420"/>
      <c r="M81" s="420"/>
      <c r="N81" s="420"/>
      <c r="O81" s="420"/>
      <c r="P81" s="432"/>
      <c r="Q81" s="438">
        <v>902</v>
      </c>
      <c r="R81" s="450"/>
      <c r="S81" s="450"/>
      <c r="T81" s="450"/>
      <c r="U81" s="450"/>
      <c r="V81" s="450">
        <v>898</v>
      </c>
      <c r="W81" s="450"/>
      <c r="X81" s="450"/>
      <c r="Y81" s="450"/>
      <c r="Z81" s="450"/>
      <c r="AA81" s="450">
        <v>4</v>
      </c>
      <c r="AB81" s="450"/>
      <c r="AC81" s="450"/>
      <c r="AD81" s="450"/>
      <c r="AE81" s="450"/>
      <c r="AF81" s="450">
        <v>4</v>
      </c>
      <c r="AG81" s="450"/>
      <c r="AH81" s="450"/>
      <c r="AI81" s="450"/>
      <c r="AJ81" s="450"/>
      <c r="AK81" s="450">
        <v>9</v>
      </c>
      <c r="AL81" s="450"/>
      <c r="AM81" s="450"/>
      <c r="AN81" s="450"/>
      <c r="AO81" s="450"/>
      <c r="AP81" s="450">
        <v>0</v>
      </c>
      <c r="AQ81" s="450"/>
      <c r="AR81" s="450"/>
      <c r="AS81" s="450"/>
      <c r="AT81" s="450"/>
      <c r="AU81" s="450">
        <v>0</v>
      </c>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t="s">
        <v>549</v>
      </c>
      <c r="C82" s="420"/>
      <c r="D82" s="420"/>
      <c r="E82" s="420"/>
      <c r="F82" s="420"/>
      <c r="G82" s="420"/>
      <c r="H82" s="420"/>
      <c r="I82" s="420"/>
      <c r="J82" s="420"/>
      <c r="K82" s="420"/>
      <c r="L82" s="420"/>
      <c r="M82" s="420"/>
      <c r="N82" s="420"/>
      <c r="O82" s="420"/>
      <c r="P82" s="432"/>
      <c r="Q82" s="438">
        <v>521</v>
      </c>
      <c r="R82" s="450"/>
      <c r="S82" s="450"/>
      <c r="T82" s="450"/>
      <c r="U82" s="450"/>
      <c r="V82" s="450">
        <v>491</v>
      </c>
      <c r="W82" s="450"/>
      <c r="X82" s="450"/>
      <c r="Y82" s="450"/>
      <c r="Z82" s="450"/>
      <c r="AA82" s="450">
        <v>29</v>
      </c>
      <c r="AB82" s="450"/>
      <c r="AC82" s="450"/>
      <c r="AD82" s="450"/>
      <c r="AE82" s="450"/>
      <c r="AF82" s="450">
        <v>29</v>
      </c>
      <c r="AG82" s="450"/>
      <c r="AH82" s="450"/>
      <c r="AI82" s="450"/>
      <c r="AJ82" s="450"/>
      <c r="AK82" s="450">
        <v>0</v>
      </c>
      <c r="AL82" s="450"/>
      <c r="AM82" s="450"/>
      <c r="AN82" s="450"/>
      <c r="AO82" s="450"/>
      <c r="AP82" s="450">
        <v>2877</v>
      </c>
      <c r="AQ82" s="450"/>
      <c r="AR82" s="450"/>
      <c r="AS82" s="450"/>
      <c r="AT82" s="450"/>
      <c r="AU82" s="450">
        <v>61</v>
      </c>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t="s">
        <v>550</v>
      </c>
      <c r="C83" s="420"/>
      <c r="D83" s="420"/>
      <c r="E83" s="420"/>
      <c r="F83" s="420"/>
      <c r="G83" s="420"/>
      <c r="H83" s="420"/>
      <c r="I83" s="420"/>
      <c r="J83" s="420"/>
      <c r="K83" s="420"/>
      <c r="L83" s="420"/>
      <c r="M83" s="420"/>
      <c r="N83" s="420"/>
      <c r="O83" s="420"/>
      <c r="P83" s="432"/>
      <c r="Q83" s="438">
        <v>14</v>
      </c>
      <c r="R83" s="450"/>
      <c r="S83" s="450"/>
      <c r="T83" s="450"/>
      <c r="U83" s="450"/>
      <c r="V83" s="450">
        <v>14</v>
      </c>
      <c r="W83" s="450"/>
      <c r="X83" s="450"/>
      <c r="Y83" s="450"/>
      <c r="Z83" s="450"/>
      <c r="AA83" s="450">
        <v>0</v>
      </c>
      <c r="AB83" s="450"/>
      <c r="AC83" s="450"/>
      <c r="AD83" s="450"/>
      <c r="AE83" s="450"/>
      <c r="AF83" s="450">
        <v>0</v>
      </c>
      <c r="AG83" s="450"/>
      <c r="AH83" s="450"/>
      <c r="AI83" s="450"/>
      <c r="AJ83" s="450"/>
      <c r="AK83" s="450">
        <v>0</v>
      </c>
      <c r="AL83" s="450"/>
      <c r="AM83" s="450"/>
      <c r="AN83" s="450"/>
      <c r="AO83" s="450"/>
      <c r="AP83" s="450">
        <v>0</v>
      </c>
      <c r="AQ83" s="450"/>
      <c r="AR83" s="450"/>
      <c r="AS83" s="450"/>
      <c r="AT83" s="450"/>
      <c r="AU83" s="450">
        <v>0</v>
      </c>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t="s">
        <v>158</v>
      </c>
      <c r="C84" s="420"/>
      <c r="D84" s="420"/>
      <c r="E84" s="420"/>
      <c r="F84" s="420"/>
      <c r="G84" s="420"/>
      <c r="H84" s="420"/>
      <c r="I84" s="420"/>
      <c r="J84" s="420"/>
      <c r="K84" s="420"/>
      <c r="L84" s="420"/>
      <c r="M84" s="420"/>
      <c r="N84" s="420"/>
      <c r="O84" s="420"/>
      <c r="P84" s="432"/>
      <c r="Q84" s="438">
        <v>54</v>
      </c>
      <c r="R84" s="450"/>
      <c r="S84" s="450"/>
      <c r="T84" s="450"/>
      <c r="U84" s="450"/>
      <c r="V84" s="450">
        <v>54</v>
      </c>
      <c r="W84" s="450"/>
      <c r="X84" s="450"/>
      <c r="Y84" s="450"/>
      <c r="Z84" s="450"/>
      <c r="AA84" s="450">
        <v>0</v>
      </c>
      <c r="AB84" s="450"/>
      <c r="AC84" s="450"/>
      <c r="AD84" s="450"/>
      <c r="AE84" s="450"/>
      <c r="AF84" s="450">
        <v>0</v>
      </c>
      <c r="AG84" s="450"/>
      <c r="AH84" s="450"/>
      <c r="AI84" s="450"/>
      <c r="AJ84" s="450"/>
      <c r="AK84" s="450">
        <v>0</v>
      </c>
      <c r="AL84" s="450"/>
      <c r="AM84" s="450"/>
      <c r="AN84" s="450"/>
      <c r="AO84" s="450"/>
      <c r="AP84" s="450">
        <v>0</v>
      </c>
      <c r="AQ84" s="450"/>
      <c r="AR84" s="450"/>
      <c r="AS84" s="450"/>
      <c r="AT84" s="450"/>
      <c r="AU84" s="450">
        <v>0</v>
      </c>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t="s">
        <v>65</v>
      </c>
      <c r="C85" s="420"/>
      <c r="D85" s="420"/>
      <c r="E85" s="420"/>
      <c r="F85" s="420"/>
      <c r="G85" s="420"/>
      <c r="H85" s="420"/>
      <c r="I85" s="420"/>
      <c r="J85" s="420"/>
      <c r="K85" s="420"/>
      <c r="L85" s="420"/>
      <c r="M85" s="420"/>
      <c r="N85" s="420"/>
      <c r="O85" s="420"/>
      <c r="P85" s="432"/>
      <c r="Q85" s="438">
        <v>120943</v>
      </c>
      <c r="R85" s="450"/>
      <c r="S85" s="450"/>
      <c r="T85" s="450"/>
      <c r="U85" s="450"/>
      <c r="V85" s="450">
        <v>118226</v>
      </c>
      <c r="W85" s="450"/>
      <c r="X85" s="450"/>
      <c r="Y85" s="450"/>
      <c r="Z85" s="450"/>
      <c r="AA85" s="450">
        <v>2717</v>
      </c>
      <c r="AB85" s="450"/>
      <c r="AC85" s="450"/>
      <c r="AD85" s="450"/>
      <c r="AE85" s="450"/>
      <c r="AF85" s="450">
        <v>2717</v>
      </c>
      <c r="AG85" s="450"/>
      <c r="AH85" s="450"/>
      <c r="AI85" s="450"/>
      <c r="AJ85" s="450"/>
      <c r="AK85" s="450">
        <v>452</v>
      </c>
      <c r="AL85" s="450"/>
      <c r="AM85" s="450"/>
      <c r="AN85" s="450"/>
      <c r="AO85" s="450"/>
      <c r="AP85" s="450">
        <v>0</v>
      </c>
      <c r="AQ85" s="450"/>
      <c r="AR85" s="450"/>
      <c r="AS85" s="450"/>
      <c r="AT85" s="450"/>
      <c r="AU85" s="450">
        <v>0</v>
      </c>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t="s">
        <v>210</v>
      </c>
      <c r="C86" s="420"/>
      <c r="D86" s="420"/>
      <c r="E86" s="420"/>
      <c r="F86" s="420"/>
      <c r="G86" s="420"/>
      <c r="H86" s="420"/>
      <c r="I86" s="420"/>
      <c r="J86" s="420"/>
      <c r="K86" s="420"/>
      <c r="L86" s="420"/>
      <c r="M86" s="420"/>
      <c r="N86" s="420"/>
      <c r="O86" s="420"/>
      <c r="P86" s="432"/>
      <c r="Q86" s="438">
        <v>4555</v>
      </c>
      <c r="R86" s="450"/>
      <c r="S86" s="450"/>
      <c r="T86" s="450"/>
      <c r="U86" s="450"/>
      <c r="V86" s="450">
        <v>5062</v>
      </c>
      <c r="W86" s="450"/>
      <c r="X86" s="450"/>
      <c r="Y86" s="450"/>
      <c r="Z86" s="450"/>
      <c r="AA86" s="450">
        <v>-508</v>
      </c>
      <c r="AB86" s="450"/>
      <c r="AC86" s="450"/>
      <c r="AD86" s="450"/>
      <c r="AE86" s="450"/>
      <c r="AF86" s="450">
        <v>-874</v>
      </c>
      <c r="AG86" s="450"/>
      <c r="AH86" s="450"/>
      <c r="AI86" s="450"/>
      <c r="AJ86" s="450"/>
      <c r="AK86" s="450">
        <v>1088</v>
      </c>
      <c r="AL86" s="450"/>
      <c r="AM86" s="450"/>
      <c r="AN86" s="450"/>
      <c r="AO86" s="450"/>
      <c r="AP86" s="450">
        <v>730</v>
      </c>
      <c r="AQ86" s="450"/>
      <c r="AR86" s="450"/>
      <c r="AS86" s="450"/>
      <c r="AT86" s="450"/>
      <c r="AU86" s="450">
        <v>325</v>
      </c>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t="s">
        <v>551</v>
      </c>
      <c r="C87" s="422"/>
      <c r="D87" s="422"/>
      <c r="E87" s="422"/>
      <c r="F87" s="422"/>
      <c r="G87" s="422"/>
      <c r="H87" s="422"/>
      <c r="I87" s="422"/>
      <c r="J87" s="422"/>
      <c r="K87" s="422"/>
      <c r="L87" s="422"/>
      <c r="M87" s="422"/>
      <c r="N87" s="422"/>
      <c r="O87" s="422"/>
      <c r="P87" s="434"/>
      <c r="Q87" s="445">
        <v>317</v>
      </c>
      <c r="R87" s="457"/>
      <c r="S87" s="457"/>
      <c r="T87" s="457"/>
      <c r="U87" s="457"/>
      <c r="V87" s="457">
        <v>268</v>
      </c>
      <c r="W87" s="457"/>
      <c r="X87" s="457"/>
      <c r="Y87" s="457"/>
      <c r="Z87" s="457"/>
      <c r="AA87" s="457">
        <v>49</v>
      </c>
      <c r="AB87" s="457"/>
      <c r="AC87" s="457"/>
      <c r="AD87" s="457"/>
      <c r="AE87" s="457"/>
      <c r="AF87" s="457">
        <v>48</v>
      </c>
      <c r="AG87" s="457"/>
      <c r="AH87" s="457"/>
      <c r="AI87" s="457"/>
      <c r="AJ87" s="457"/>
      <c r="AK87" s="457">
        <v>1</v>
      </c>
      <c r="AL87" s="457"/>
      <c r="AM87" s="457"/>
      <c r="AN87" s="457"/>
      <c r="AO87" s="457"/>
      <c r="AP87" s="457">
        <v>379</v>
      </c>
      <c r="AQ87" s="457"/>
      <c r="AR87" s="457"/>
      <c r="AS87" s="457"/>
      <c r="AT87" s="457"/>
      <c r="AU87" s="457">
        <v>19</v>
      </c>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253</v>
      </c>
      <c r="B88" s="401" t="s">
        <v>182</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2137</v>
      </c>
      <c r="AG88" s="452"/>
      <c r="AH88" s="452"/>
      <c r="AI88" s="452"/>
      <c r="AJ88" s="452"/>
      <c r="AK88" s="455"/>
      <c r="AL88" s="455"/>
      <c r="AM88" s="455"/>
      <c r="AN88" s="455"/>
      <c r="AO88" s="455"/>
      <c r="AP88" s="452">
        <v>6065</v>
      </c>
      <c r="AQ88" s="452"/>
      <c r="AR88" s="452"/>
      <c r="AS88" s="452"/>
      <c r="AT88" s="452"/>
      <c r="AU88" s="452">
        <v>760</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253</v>
      </c>
      <c r="BR102" s="401" t="s">
        <v>459</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36</v>
      </c>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479</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480</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481</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283</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482</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201</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483</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485</v>
      </c>
      <c r="AB109" s="406"/>
      <c r="AC109" s="406"/>
      <c r="AD109" s="406"/>
      <c r="AE109" s="469"/>
      <c r="AF109" s="480" t="s">
        <v>487</v>
      </c>
      <c r="AG109" s="406"/>
      <c r="AH109" s="406"/>
      <c r="AI109" s="406"/>
      <c r="AJ109" s="469"/>
      <c r="AK109" s="480" t="s">
        <v>189</v>
      </c>
      <c r="AL109" s="406"/>
      <c r="AM109" s="406"/>
      <c r="AN109" s="406"/>
      <c r="AO109" s="469"/>
      <c r="AP109" s="480" t="s">
        <v>488</v>
      </c>
      <c r="AQ109" s="406"/>
      <c r="AR109" s="406"/>
      <c r="AS109" s="406"/>
      <c r="AT109" s="555"/>
      <c r="AU109" s="383" t="s">
        <v>483</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485</v>
      </c>
      <c r="BR109" s="406"/>
      <c r="BS109" s="406"/>
      <c r="BT109" s="406"/>
      <c r="BU109" s="469"/>
      <c r="BV109" s="480" t="s">
        <v>487</v>
      </c>
      <c r="BW109" s="406"/>
      <c r="BX109" s="406"/>
      <c r="BY109" s="406"/>
      <c r="BZ109" s="469"/>
      <c r="CA109" s="480" t="s">
        <v>189</v>
      </c>
      <c r="CB109" s="406"/>
      <c r="CC109" s="406"/>
      <c r="CD109" s="406"/>
      <c r="CE109" s="469"/>
      <c r="CF109" s="655" t="s">
        <v>488</v>
      </c>
      <c r="CG109" s="655"/>
      <c r="CH109" s="655"/>
      <c r="CI109" s="655"/>
      <c r="CJ109" s="655"/>
      <c r="CK109" s="480" t="s">
        <v>100</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485</v>
      </c>
      <c r="DH109" s="406"/>
      <c r="DI109" s="406"/>
      <c r="DJ109" s="406"/>
      <c r="DK109" s="469"/>
      <c r="DL109" s="480" t="s">
        <v>487</v>
      </c>
      <c r="DM109" s="406"/>
      <c r="DN109" s="406"/>
      <c r="DO109" s="406"/>
      <c r="DP109" s="469"/>
      <c r="DQ109" s="480" t="s">
        <v>189</v>
      </c>
      <c r="DR109" s="406"/>
      <c r="DS109" s="406"/>
      <c r="DT109" s="406"/>
      <c r="DU109" s="469"/>
      <c r="DV109" s="480" t="s">
        <v>488</v>
      </c>
      <c r="DW109" s="406"/>
      <c r="DX109" s="406"/>
      <c r="DY109" s="406"/>
      <c r="DZ109" s="555"/>
    </row>
    <row r="110" spans="1:131" s="365" customFormat="1" ht="26.25" customHeight="1">
      <c r="A110" s="384" t="s">
        <v>332</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811802</v>
      </c>
      <c r="AB110" s="487"/>
      <c r="AC110" s="487"/>
      <c r="AD110" s="487"/>
      <c r="AE110" s="498"/>
      <c r="AF110" s="514">
        <v>793707</v>
      </c>
      <c r="AG110" s="487"/>
      <c r="AH110" s="487"/>
      <c r="AI110" s="487"/>
      <c r="AJ110" s="498"/>
      <c r="AK110" s="514">
        <v>766101</v>
      </c>
      <c r="AL110" s="487"/>
      <c r="AM110" s="487"/>
      <c r="AN110" s="487"/>
      <c r="AO110" s="498"/>
      <c r="AP110" s="538">
        <v>17</v>
      </c>
      <c r="AQ110" s="546"/>
      <c r="AR110" s="546"/>
      <c r="AS110" s="546"/>
      <c r="AT110" s="556"/>
      <c r="AU110" s="568" t="s">
        <v>123</v>
      </c>
      <c r="AV110" s="577"/>
      <c r="AW110" s="577"/>
      <c r="AX110" s="577"/>
      <c r="AY110" s="577"/>
      <c r="AZ110" s="424" t="s">
        <v>489</v>
      </c>
      <c r="BA110" s="407"/>
      <c r="BB110" s="407"/>
      <c r="BC110" s="407"/>
      <c r="BD110" s="407"/>
      <c r="BE110" s="407"/>
      <c r="BF110" s="407"/>
      <c r="BG110" s="407"/>
      <c r="BH110" s="407"/>
      <c r="BI110" s="407"/>
      <c r="BJ110" s="407"/>
      <c r="BK110" s="407"/>
      <c r="BL110" s="407"/>
      <c r="BM110" s="407"/>
      <c r="BN110" s="407"/>
      <c r="BO110" s="407"/>
      <c r="BP110" s="470"/>
      <c r="BQ110" s="632">
        <v>9929482</v>
      </c>
      <c r="BR110" s="640"/>
      <c r="BS110" s="640"/>
      <c r="BT110" s="640"/>
      <c r="BU110" s="640"/>
      <c r="BV110" s="640">
        <v>9553230</v>
      </c>
      <c r="BW110" s="640"/>
      <c r="BX110" s="640"/>
      <c r="BY110" s="640"/>
      <c r="BZ110" s="640"/>
      <c r="CA110" s="640">
        <v>9304215</v>
      </c>
      <c r="CB110" s="640"/>
      <c r="CC110" s="640"/>
      <c r="CD110" s="640"/>
      <c r="CE110" s="640"/>
      <c r="CF110" s="656">
        <v>206.7</v>
      </c>
      <c r="CG110" s="660"/>
      <c r="CH110" s="660"/>
      <c r="CI110" s="660"/>
      <c r="CJ110" s="660"/>
      <c r="CK110" s="672" t="s">
        <v>393</v>
      </c>
      <c r="CL110" s="412"/>
      <c r="CM110" s="424" t="s">
        <v>66</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200</v>
      </c>
      <c r="DH110" s="640"/>
      <c r="DI110" s="640"/>
      <c r="DJ110" s="640"/>
      <c r="DK110" s="640"/>
      <c r="DL110" s="640" t="s">
        <v>200</v>
      </c>
      <c r="DM110" s="640"/>
      <c r="DN110" s="640"/>
      <c r="DO110" s="640"/>
      <c r="DP110" s="640"/>
      <c r="DQ110" s="640" t="s">
        <v>200</v>
      </c>
      <c r="DR110" s="640"/>
      <c r="DS110" s="640"/>
      <c r="DT110" s="640"/>
      <c r="DU110" s="640"/>
      <c r="DV110" s="712" t="s">
        <v>200</v>
      </c>
      <c r="DW110" s="712"/>
      <c r="DX110" s="712"/>
      <c r="DY110" s="712"/>
      <c r="DZ110" s="721"/>
    </row>
    <row r="111" spans="1:131" s="365" customFormat="1" ht="26.25" customHeight="1">
      <c r="A111" s="385" t="s">
        <v>466</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200</v>
      </c>
      <c r="AB111" s="446"/>
      <c r="AC111" s="446"/>
      <c r="AD111" s="446"/>
      <c r="AE111" s="499"/>
      <c r="AF111" s="515" t="s">
        <v>200</v>
      </c>
      <c r="AG111" s="446"/>
      <c r="AH111" s="446"/>
      <c r="AI111" s="446"/>
      <c r="AJ111" s="499"/>
      <c r="AK111" s="515" t="s">
        <v>200</v>
      </c>
      <c r="AL111" s="446"/>
      <c r="AM111" s="446"/>
      <c r="AN111" s="446"/>
      <c r="AO111" s="499"/>
      <c r="AP111" s="539" t="s">
        <v>200</v>
      </c>
      <c r="AQ111" s="547"/>
      <c r="AR111" s="547"/>
      <c r="AS111" s="547"/>
      <c r="AT111" s="557"/>
      <c r="AU111" s="569"/>
      <c r="AV111" s="578"/>
      <c r="AW111" s="578"/>
      <c r="AX111" s="578"/>
      <c r="AY111" s="578"/>
      <c r="AZ111" s="425" t="s">
        <v>490</v>
      </c>
      <c r="BA111" s="378"/>
      <c r="BB111" s="378"/>
      <c r="BC111" s="378"/>
      <c r="BD111" s="378"/>
      <c r="BE111" s="378"/>
      <c r="BF111" s="378"/>
      <c r="BG111" s="378"/>
      <c r="BH111" s="378"/>
      <c r="BI111" s="378"/>
      <c r="BJ111" s="378"/>
      <c r="BK111" s="378"/>
      <c r="BL111" s="378"/>
      <c r="BM111" s="378"/>
      <c r="BN111" s="378"/>
      <c r="BO111" s="378"/>
      <c r="BP111" s="472"/>
      <c r="BQ111" s="633" t="s">
        <v>200</v>
      </c>
      <c r="BR111" s="641"/>
      <c r="BS111" s="641"/>
      <c r="BT111" s="641"/>
      <c r="BU111" s="641"/>
      <c r="BV111" s="641" t="s">
        <v>200</v>
      </c>
      <c r="BW111" s="641"/>
      <c r="BX111" s="641"/>
      <c r="BY111" s="641"/>
      <c r="BZ111" s="641"/>
      <c r="CA111" s="641" t="s">
        <v>200</v>
      </c>
      <c r="CB111" s="641"/>
      <c r="CC111" s="641"/>
      <c r="CD111" s="641"/>
      <c r="CE111" s="641"/>
      <c r="CF111" s="657" t="s">
        <v>200</v>
      </c>
      <c r="CG111" s="661"/>
      <c r="CH111" s="661"/>
      <c r="CI111" s="661"/>
      <c r="CJ111" s="661"/>
      <c r="CK111" s="673"/>
      <c r="CL111" s="413"/>
      <c r="CM111" s="425" t="s">
        <v>139</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200</v>
      </c>
      <c r="DH111" s="641"/>
      <c r="DI111" s="641"/>
      <c r="DJ111" s="641"/>
      <c r="DK111" s="641"/>
      <c r="DL111" s="641" t="s">
        <v>200</v>
      </c>
      <c r="DM111" s="641"/>
      <c r="DN111" s="641"/>
      <c r="DO111" s="641"/>
      <c r="DP111" s="641"/>
      <c r="DQ111" s="641" t="s">
        <v>200</v>
      </c>
      <c r="DR111" s="641"/>
      <c r="DS111" s="641"/>
      <c r="DT111" s="641"/>
      <c r="DU111" s="641"/>
      <c r="DV111" s="713" t="s">
        <v>200</v>
      </c>
      <c r="DW111" s="713"/>
      <c r="DX111" s="713"/>
      <c r="DY111" s="713"/>
      <c r="DZ111" s="722"/>
    </row>
    <row r="112" spans="1:131" s="365" customFormat="1" ht="26.25" customHeight="1">
      <c r="A112" s="386" t="s">
        <v>154</v>
      </c>
      <c r="B112" s="409"/>
      <c r="C112" s="378" t="s">
        <v>492</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200</v>
      </c>
      <c r="AB112" s="446"/>
      <c r="AC112" s="446"/>
      <c r="AD112" s="446"/>
      <c r="AE112" s="499"/>
      <c r="AF112" s="515" t="s">
        <v>200</v>
      </c>
      <c r="AG112" s="446"/>
      <c r="AH112" s="446"/>
      <c r="AI112" s="446"/>
      <c r="AJ112" s="499"/>
      <c r="AK112" s="515" t="s">
        <v>200</v>
      </c>
      <c r="AL112" s="446"/>
      <c r="AM112" s="446"/>
      <c r="AN112" s="446"/>
      <c r="AO112" s="499"/>
      <c r="AP112" s="539" t="s">
        <v>200</v>
      </c>
      <c r="AQ112" s="547"/>
      <c r="AR112" s="547"/>
      <c r="AS112" s="547"/>
      <c r="AT112" s="557"/>
      <c r="AU112" s="569"/>
      <c r="AV112" s="578"/>
      <c r="AW112" s="578"/>
      <c r="AX112" s="578"/>
      <c r="AY112" s="578"/>
      <c r="AZ112" s="425" t="s">
        <v>270</v>
      </c>
      <c r="BA112" s="378"/>
      <c r="BB112" s="378"/>
      <c r="BC112" s="378"/>
      <c r="BD112" s="378"/>
      <c r="BE112" s="378"/>
      <c r="BF112" s="378"/>
      <c r="BG112" s="378"/>
      <c r="BH112" s="378"/>
      <c r="BI112" s="378"/>
      <c r="BJ112" s="378"/>
      <c r="BK112" s="378"/>
      <c r="BL112" s="378"/>
      <c r="BM112" s="378"/>
      <c r="BN112" s="378"/>
      <c r="BO112" s="378"/>
      <c r="BP112" s="472"/>
      <c r="BQ112" s="633">
        <v>3446312</v>
      </c>
      <c r="BR112" s="641"/>
      <c r="BS112" s="641"/>
      <c r="BT112" s="641"/>
      <c r="BU112" s="641"/>
      <c r="BV112" s="641">
        <v>3303964</v>
      </c>
      <c r="BW112" s="641"/>
      <c r="BX112" s="641"/>
      <c r="BY112" s="641"/>
      <c r="BZ112" s="641"/>
      <c r="CA112" s="641">
        <v>3096764</v>
      </c>
      <c r="CB112" s="641"/>
      <c r="CC112" s="641"/>
      <c r="CD112" s="641"/>
      <c r="CE112" s="641"/>
      <c r="CF112" s="657">
        <v>68.8</v>
      </c>
      <c r="CG112" s="661"/>
      <c r="CH112" s="661"/>
      <c r="CI112" s="661"/>
      <c r="CJ112" s="661"/>
      <c r="CK112" s="673"/>
      <c r="CL112" s="413"/>
      <c r="CM112" s="425" t="s">
        <v>403</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200</v>
      </c>
      <c r="DH112" s="641"/>
      <c r="DI112" s="641"/>
      <c r="DJ112" s="641"/>
      <c r="DK112" s="641"/>
      <c r="DL112" s="641" t="s">
        <v>200</v>
      </c>
      <c r="DM112" s="641"/>
      <c r="DN112" s="641"/>
      <c r="DO112" s="641"/>
      <c r="DP112" s="641"/>
      <c r="DQ112" s="641" t="s">
        <v>200</v>
      </c>
      <c r="DR112" s="641"/>
      <c r="DS112" s="641"/>
      <c r="DT112" s="641"/>
      <c r="DU112" s="641"/>
      <c r="DV112" s="713" t="s">
        <v>200</v>
      </c>
      <c r="DW112" s="713"/>
      <c r="DX112" s="713"/>
      <c r="DY112" s="713"/>
      <c r="DZ112" s="722"/>
    </row>
    <row r="113" spans="1:130" s="365" customFormat="1" ht="26.25" customHeight="1">
      <c r="A113" s="387"/>
      <c r="B113" s="410"/>
      <c r="C113" s="378" t="s">
        <v>493</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364253</v>
      </c>
      <c r="AB113" s="446"/>
      <c r="AC113" s="446"/>
      <c r="AD113" s="446"/>
      <c r="AE113" s="499"/>
      <c r="AF113" s="515">
        <v>371064</v>
      </c>
      <c r="AG113" s="446"/>
      <c r="AH113" s="446"/>
      <c r="AI113" s="446"/>
      <c r="AJ113" s="499"/>
      <c r="AK113" s="515">
        <v>349282</v>
      </c>
      <c r="AL113" s="446"/>
      <c r="AM113" s="446"/>
      <c r="AN113" s="446"/>
      <c r="AO113" s="499"/>
      <c r="AP113" s="539">
        <v>7.8</v>
      </c>
      <c r="AQ113" s="547"/>
      <c r="AR113" s="547"/>
      <c r="AS113" s="547"/>
      <c r="AT113" s="557"/>
      <c r="AU113" s="569"/>
      <c r="AV113" s="578"/>
      <c r="AW113" s="578"/>
      <c r="AX113" s="578"/>
      <c r="AY113" s="578"/>
      <c r="AZ113" s="425" t="s">
        <v>204</v>
      </c>
      <c r="BA113" s="378"/>
      <c r="BB113" s="378"/>
      <c r="BC113" s="378"/>
      <c r="BD113" s="378"/>
      <c r="BE113" s="378"/>
      <c r="BF113" s="378"/>
      <c r="BG113" s="378"/>
      <c r="BH113" s="378"/>
      <c r="BI113" s="378"/>
      <c r="BJ113" s="378"/>
      <c r="BK113" s="378"/>
      <c r="BL113" s="378"/>
      <c r="BM113" s="378"/>
      <c r="BN113" s="378"/>
      <c r="BO113" s="378"/>
      <c r="BP113" s="472"/>
      <c r="BQ113" s="633">
        <v>719028</v>
      </c>
      <c r="BR113" s="641"/>
      <c r="BS113" s="641"/>
      <c r="BT113" s="641"/>
      <c r="BU113" s="641"/>
      <c r="BV113" s="641">
        <v>704790</v>
      </c>
      <c r="BW113" s="641"/>
      <c r="BX113" s="641"/>
      <c r="BY113" s="641"/>
      <c r="BZ113" s="641"/>
      <c r="CA113" s="641">
        <v>760085</v>
      </c>
      <c r="CB113" s="641"/>
      <c r="CC113" s="641"/>
      <c r="CD113" s="641"/>
      <c r="CE113" s="641"/>
      <c r="CF113" s="657">
        <v>16.899999999999999</v>
      </c>
      <c r="CG113" s="661"/>
      <c r="CH113" s="661"/>
      <c r="CI113" s="661"/>
      <c r="CJ113" s="661"/>
      <c r="CK113" s="673"/>
      <c r="CL113" s="413"/>
      <c r="CM113" s="425" t="s">
        <v>413</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200</v>
      </c>
      <c r="DH113" s="446"/>
      <c r="DI113" s="446"/>
      <c r="DJ113" s="446"/>
      <c r="DK113" s="499"/>
      <c r="DL113" s="515" t="s">
        <v>200</v>
      </c>
      <c r="DM113" s="446"/>
      <c r="DN113" s="446"/>
      <c r="DO113" s="446"/>
      <c r="DP113" s="499"/>
      <c r="DQ113" s="515" t="s">
        <v>200</v>
      </c>
      <c r="DR113" s="446"/>
      <c r="DS113" s="446"/>
      <c r="DT113" s="446"/>
      <c r="DU113" s="499"/>
      <c r="DV113" s="539" t="s">
        <v>200</v>
      </c>
      <c r="DW113" s="547"/>
      <c r="DX113" s="547"/>
      <c r="DY113" s="547"/>
      <c r="DZ113" s="557"/>
    </row>
    <row r="114" spans="1:130" s="365" customFormat="1" ht="26.25" customHeight="1">
      <c r="A114" s="387"/>
      <c r="B114" s="410"/>
      <c r="C114" s="378" t="s">
        <v>495</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77451</v>
      </c>
      <c r="AB114" s="446"/>
      <c r="AC114" s="446"/>
      <c r="AD114" s="446"/>
      <c r="AE114" s="499"/>
      <c r="AF114" s="515">
        <v>76898</v>
      </c>
      <c r="AG114" s="446"/>
      <c r="AH114" s="446"/>
      <c r="AI114" s="446"/>
      <c r="AJ114" s="499"/>
      <c r="AK114" s="515">
        <v>95881</v>
      </c>
      <c r="AL114" s="446"/>
      <c r="AM114" s="446"/>
      <c r="AN114" s="446"/>
      <c r="AO114" s="499"/>
      <c r="AP114" s="539">
        <v>2.1</v>
      </c>
      <c r="AQ114" s="547"/>
      <c r="AR114" s="547"/>
      <c r="AS114" s="547"/>
      <c r="AT114" s="557"/>
      <c r="AU114" s="569"/>
      <c r="AV114" s="578"/>
      <c r="AW114" s="578"/>
      <c r="AX114" s="578"/>
      <c r="AY114" s="578"/>
      <c r="AZ114" s="425" t="s">
        <v>496</v>
      </c>
      <c r="BA114" s="378"/>
      <c r="BB114" s="378"/>
      <c r="BC114" s="378"/>
      <c r="BD114" s="378"/>
      <c r="BE114" s="378"/>
      <c r="BF114" s="378"/>
      <c r="BG114" s="378"/>
      <c r="BH114" s="378"/>
      <c r="BI114" s="378"/>
      <c r="BJ114" s="378"/>
      <c r="BK114" s="378"/>
      <c r="BL114" s="378"/>
      <c r="BM114" s="378"/>
      <c r="BN114" s="378"/>
      <c r="BO114" s="378"/>
      <c r="BP114" s="472"/>
      <c r="BQ114" s="633">
        <v>1611501</v>
      </c>
      <c r="BR114" s="641"/>
      <c r="BS114" s="641"/>
      <c r="BT114" s="641"/>
      <c r="BU114" s="641"/>
      <c r="BV114" s="641">
        <v>1606638</v>
      </c>
      <c r="BW114" s="641"/>
      <c r="BX114" s="641"/>
      <c r="BY114" s="641"/>
      <c r="BZ114" s="641"/>
      <c r="CA114" s="641">
        <v>1651406</v>
      </c>
      <c r="CB114" s="641"/>
      <c r="CC114" s="641"/>
      <c r="CD114" s="641"/>
      <c r="CE114" s="641"/>
      <c r="CF114" s="657">
        <v>36.700000000000003</v>
      </c>
      <c r="CG114" s="661"/>
      <c r="CH114" s="661"/>
      <c r="CI114" s="661"/>
      <c r="CJ114" s="661"/>
      <c r="CK114" s="673"/>
      <c r="CL114" s="413"/>
      <c r="CM114" s="425" t="s">
        <v>497</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200</v>
      </c>
      <c r="DH114" s="446"/>
      <c r="DI114" s="446"/>
      <c r="DJ114" s="446"/>
      <c r="DK114" s="499"/>
      <c r="DL114" s="515" t="s">
        <v>200</v>
      </c>
      <c r="DM114" s="446"/>
      <c r="DN114" s="446"/>
      <c r="DO114" s="446"/>
      <c r="DP114" s="499"/>
      <c r="DQ114" s="515" t="s">
        <v>200</v>
      </c>
      <c r="DR114" s="446"/>
      <c r="DS114" s="446"/>
      <c r="DT114" s="446"/>
      <c r="DU114" s="499"/>
      <c r="DV114" s="539" t="s">
        <v>200</v>
      </c>
      <c r="DW114" s="547"/>
      <c r="DX114" s="547"/>
      <c r="DY114" s="547"/>
      <c r="DZ114" s="557"/>
    </row>
    <row r="115" spans="1:130" s="365" customFormat="1" ht="26.25" customHeight="1">
      <c r="A115" s="387"/>
      <c r="B115" s="410"/>
      <c r="C115" s="378" t="s">
        <v>381</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200</v>
      </c>
      <c r="AB115" s="446"/>
      <c r="AC115" s="446"/>
      <c r="AD115" s="446"/>
      <c r="AE115" s="499"/>
      <c r="AF115" s="515" t="s">
        <v>200</v>
      </c>
      <c r="AG115" s="446"/>
      <c r="AH115" s="446"/>
      <c r="AI115" s="446"/>
      <c r="AJ115" s="499"/>
      <c r="AK115" s="515" t="s">
        <v>200</v>
      </c>
      <c r="AL115" s="446"/>
      <c r="AM115" s="446"/>
      <c r="AN115" s="446"/>
      <c r="AO115" s="499"/>
      <c r="AP115" s="539" t="s">
        <v>200</v>
      </c>
      <c r="AQ115" s="547"/>
      <c r="AR115" s="547"/>
      <c r="AS115" s="547"/>
      <c r="AT115" s="557"/>
      <c r="AU115" s="569"/>
      <c r="AV115" s="578"/>
      <c r="AW115" s="578"/>
      <c r="AX115" s="578"/>
      <c r="AY115" s="578"/>
      <c r="AZ115" s="425" t="s">
        <v>350</v>
      </c>
      <c r="BA115" s="378"/>
      <c r="BB115" s="378"/>
      <c r="BC115" s="378"/>
      <c r="BD115" s="378"/>
      <c r="BE115" s="378"/>
      <c r="BF115" s="378"/>
      <c r="BG115" s="378"/>
      <c r="BH115" s="378"/>
      <c r="BI115" s="378"/>
      <c r="BJ115" s="378"/>
      <c r="BK115" s="378"/>
      <c r="BL115" s="378"/>
      <c r="BM115" s="378"/>
      <c r="BN115" s="378"/>
      <c r="BO115" s="378"/>
      <c r="BP115" s="472"/>
      <c r="BQ115" s="633" t="s">
        <v>200</v>
      </c>
      <c r="BR115" s="641"/>
      <c r="BS115" s="641"/>
      <c r="BT115" s="641"/>
      <c r="BU115" s="641"/>
      <c r="BV115" s="641" t="s">
        <v>200</v>
      </c>
      <c r="BW115" s="641"/>
      <c r="BX115" s="641"/>
      <c r="BY115" s="641"/>
      <c r="BZ115" s="641"/>
      <c r="CA115" s="641" t="s">
        <v>200</v>
      </c>
      <c r="CB115" s="641"/>
      <c r="CC115" s="641"/>
      <c r="CD115" s="641"/>
      <c r="CE115" s="641"/>
      <c r="CF115" s="657" t="s">
        <v>200</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200</v>
      </c>
      <c r="DH115" s="446"/>
      <c r="DI115" s="446"/>
      <c r="DJ115" s="446"/>
      <c r="DK115" s="499"/>
      <c r="DL115" s="515" t="s">
        <v>200</v>
      </c>
      <c r="DM115" s="446"/>
      <c r="DN115" s="446"/>
      <c r="DO115" s="446"/>
      <c r="DP115" s="499"/>
      <c r="DQ115" s="515" t="s">
        <v>200</v>
      </c>
      <c r="DR115" s="446"/>
      <c r="DS115" s="446"/>
      <c r="DT115" s="446"/>
      <c r="DU115" s="499"/>
      <c r="DV115" s="539" t="s">
        <v>200</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200</v>
      </c>
      <c r="AB116" s="446"/>
      <c r="AC116" s="446"/>
      <c r="AD116" s="446"/>
      <c r="AE116" s="499"/>
      <c r="AF116" s="515" t="s">
        <v>200</v>
      </c>
      <c r="AG116" s="446"/>
      <c r="AH116" s="446"/>
      <c r="AI116" s="446"/>
      <c r="AJ116" s="499"/>
      <c r="AK116" s="515" t="s">
        <v>200</v>
      </c>
      <c r="AL116" s="446"/>
      <c r="AM116" s="446"/>
      <c r="AN116" s="446"/>
      <c r="AO116" s="499"/>
      <c r="AP116" s="539" t="s">
        <v>200</v>
      </c>
      <c r="AQ116" s="547"/>
      <c r="AR116" s="547"/>
      <c r="AS116" s="547"/>
      <c r="AT116" s="557"/>
      <c r="AU116" s="569"/>
      <c r="AV116" s="578"/>
      <c r="AW116" s="578"/>
      <c r="AX116" s="578"/>
      <c r="AY116" s="578"/>
      <c r="AZ116" s="602" t="s">
        <v>223</v>
      </c>
      <c r="BA116" s="605"/>
      <c r="BB116" s="605"/>
      <c r="BC116" s="605"/>
      <c r="BD116" s="605"/>
      <c r="BE116" s="605"/>
      <c r="BF116" s="605"/>
      <c r="BG116" s="605"/>
      <c r="BH116" s="605"/>
      <c r="BI116" s="605"/>
      <c r="BJ116" s="605"/>
      <c r="BK116" s="605"/>
      <c r="BL116" s="605"/>
      <c r="BM116" s="605"/>
      <c r="BN116" s="605"/>
      <c r="BO116" s="605"/>
      <c r="BP116" s="628"/>
      <c r="BQ116" s="633" t="s">
        <v>200</v>
      </c>
      <c r="BR116" s="641"/>
      <c r="BS116" s="641"/>
      <c r="BT116" s="641"/>
      <c r="BU116" s="641"/>
      <c r="BV116" s="641" t="s">
        <v>200</v>
      </c>
      <c r="BW116" s="641"/>
      <c r="BX116" s="641"/>
      <c r="BY116" s="641"/>
      <c r="BZ116" s="641"/>
      <c r="CA116" s="641" t="s">
        <v>200</v>
      </c>
      <c r="CB116" s="641"/>
      <c r="CC116" s="641"/>
      <c r="CD116" s="641"/>
      <c r="CE116" s="641"/>
      <c r="CF116" s="657" t="s">
        <v>200</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200</v>
      </c>
      <c r="DH116" s="446"/>
      <c r="DI116" s="446"/>
      <c r="DJ116" s="446"/>
      <c r="DK116" s="499"/>
      <c r="DL116" s="515" t="s">
        <v>200</v>
      </c>
      <c r="DM116" s="446"/>
      <c r="DN116" s="446"/>
      <c r="DO116" s="446"/>
      <c r="DP116" s="499"/>
      <c r="DQ116" s="515" t="s">
        <v>200</v>
      </c>
      <c r="DR116" s="446"/>
      <c r="DS116" s="446"/>
      <c r="DT116" s="446"/>
      <c r="DU116" s="499"/>
      <c r="DV116" s="539" t="s">
        <v>200</v>
      </c>
      <c r="DW116" s="547"/>
      <c r="DX116" s="547"/>
      <c r="DY116" s="547"/>
      <c r="DZ116" s="557"/>
    </row>
    <row r="117" spans="1:130" s="365" customFormat="1" ht="26.25" customHeight="1">
      <c r="A117" s="383" t="s">
        <v>275</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327</v>
      </c>
      <c r="Z117" s="469"/>
      <c r="AA117" s="483">
        <v>1253506</v>
      </c>
      <c r="AB117" s="488"/>
      <c r="AC117" s="488"/>
      <c r="AD117" s="488"/>
      <c r="AE117" s="500"/>
      <c r="AF117" s="516">
        <v>1241669</v>
      </c>
      <c r="AG117" s="488"/>
      <c r="AH117" s="488"/>
      <c r="AI117" s="488"/>
      <c r="AJ117" s="500"/>
      <c r="AK117" s="516">
        <v>1211264</v>
      </c>
      <c r="AL117" s="488"/>
      <c r="AM117" s="488"/>
      <c r="AN117" s="488"/>
      <c r="AO117" s="500"/>
      <c r="AP117" s="540"/>
      <c r="AQ117" s="548"/>
      <c r="AR117" s="548"/>
      <c r="AS117" s="548"/>
      <c r="AT117" s="558"/>
      <c r="AU117" s="569"/>
      <c r="AV117" s="578"/>
      <c r="AW117" s="578"/>
      <c r="AX117" s="578"/>
      <c r="AY117" s="578"/>
      <c r="AZ117" s="426" t="s">
        <v>498</v>
      </c>
      <c r="BA117" s="428"/>
      <c r="BB117" s="428"/>
      <c r="BC117" s="428"/>
      <c r="BD117" s="428"/>
      <c r="BE117" s="428"/>
      <c r="BF117" s="428"/>
      <c r="BG117" s="428"/>
      <c r="BH117" s="428"/>
      <c r="BI117" s="428"/>
      <c r="BJ117" s="428"/>
      <c r="BK117" s="428"/>
      <c r="BL117" s="428"/>
      <c r="BM117" s="428"/>
      <c r="BN117" s="428"/>
      <c r="BO117" s="428"/>
      <c r="BP117" s="474"/>
      <c r="BQ117" s="633" t="s">
        <v>200</v>
      </c>
      <c r="BR117" s="641"/>
      <c r="BS117" s="641"/>
      <c r="BT117" s="641"/>
      <c r="BU117" s="641"/>
      <c r="BV117" s="641" t="s">
        <v>200</v>
      </c>
      <c r="BW117" s="641"/>
      <c r="BX117" s="641"/>
      <c r="BY117" s="641"/>
      <c r="BZ117" s="641"/>
      <c r="CA117" s="641" t="s">
        <v>200</v>
      </c>
      <c r="CB117" s="641"/>
      <c r="CC117" s="641"/>
      <c r="CD117" s="641"/>
      <c r="CE117" s="641"/>
      <c r="CF117" s="657" t="s">
        <v>200</v>
      </c>
      <c r="CG117" s="661"/>
      <c r="CH117" s="661"/>
      <c r="CI117" s="661"/>
      <c r="CJ117" s="661"/>
      <c r="CK117" s="673"/>
      <c r="CL117" s="413"/>
      <c r="CM117" s="425" t="s">
        <v>342</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200</v>
      </c>
      <c r="DH117" s="446"/>
      <c r="DI117" s="446"/>
      <c r="DJ117" s="446"/>
      <c r="DK117" s="499"/>
      <c r="DL117" s="515" t="s">
        <v>200</v>
      </c>
      <c r="DM117" s="446"/>
      <c r="DN117" s="446"/>
      <c r="DO117" s="446"/>
      <c r="DP117" s="499"/>
      <c r="DQ117" s="515" t="s">
        <v>200</v>
      </c>
      <c r="DR117" s="446"/>
      <c r="DS117" s="446"/>
      <c r="DT117" s="446"/>
      <c r="DU117" s="499"/>
      <c r="DV117" s="539" t="s">
        <v>200</v>
      </c>
      <c r="DW117" s="547"/>
      <c r="DX117" s="547"/>
      <c r="DY117" s="547"/>
      <c r="DZ117" s="557"/>
    </row>
    <row r="118" spans="1:130" s="365" customFormat="1" ht="26.25" customHeight="1">
      <c r="A118" s="383" t="s">
        <v>100</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485</v>
      </c>
      <c r="AB118" s="406"/>
      <c r="AC118" s="406"/>
      <c r="AD118" s="406"/>
      <c r="AE118" s="469"/>
      <c r="AF118" s="480" t="s">
        <v>487</v>
      </c>
      <c r="AG118" s="406"/>
      <c r="AH118" s="406"/>
      <c r="AI118" s="406"/>
      <c r="AJ118" s="469"/>
      <c r="AK118" s="480" t="s">
        <v>189</v>
      </c>
      <c r="AL118" s="406"/>
      <c r="AM118" s="406"/>
      <c r="AN118" s="406"/>
      <c r="AO118" s="469"/>
      <c r="AP118" s="480" t="s">
        <v>488</v>
      </c>
      <c r="AQ118" s="406"/>
      <c r="AR118" s="406"/>
      <c r="AS118" s="406"/>
      <c r="AT118" s="555"/>
      <c r="AU118" s="569"/>
      <c r="AV118" s="578"/>
      <c r="AW118" s="578"/>
      <c r="AX118" s="578"/>
      <c r="AY118" s="578"/>
      <c r="AZ118" s="427" t="s">
        <v>499</v>
      </c>
      <c r="BA118" s="423"/>
      <c r="BB118" s="423"/>
      <c r="BC118" s="423"/>
      <c r="BD118" s="423"/>
      <c r="BE118" s="423"/>
      <c r="BF118" s="423"/>
      <c r="BG118" s="423"/>
      <c r="BH118" s="423"/>
      <c r="BI118" s="423"/>
      <c r="BJ118" s="423"/>
      <c r="BK118" s="423"/>
      <c r="BL118" s="423"/>
      <c r="BM118" s="423"/>
      <c r="BN118" s="423"/>
      <c r="BO118" s="423"/>
      <c r="BP118" s="473"/>
      <c r="BQ118" s="634" t="s">
        <v>200</v>
      </c>
      <c r="BR118" s="642"/>
      <c r="BS118" s="642"/>
      <c r="BT118" s="642"/>
      <c r="BU118" s="642"/>
      <c r="BV118" s="642" t="s">
        <v>200</v>
      </c>
      <c r="BW118" s="642"/>
      <c r="BX118" s="642"/>
      <c r="BY118" s="642"/>
      <c r="BZ118" s="642"/>
      <c r="CA118" s="642" t="s">
        <v>200</v>
      </c>
      <c r="CB118" s="642"/>
      <c r="CC118" s="642"/>
      <c r="CD118" s="642"/>
      <c r="CE118" s="642"/>
      <c r="CF118" s="657" t="s">
        <v>200</v>
      </c>
      <c r="CG118" s="661"/>
      <c r="CH118" s="661"/>
      <c r="CI118" s="661"/>
      <c r="CJ118" s="661"/>
      <c r="CK118" s="673"/>
      <c r="CL118" s="413"/>
      <c r="CM118" s="425" t="s">
        <v>500</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200</v>
      </c>
      <c r="DH118" s="446"/>
      <c r="DI118" s="446"/>
      <c r="DJ118" s="446"/>
      <c r="DK118" s="499"/>
      <c r="DL118" s="515" t="s">
        <v>200</v>
      </c>
      <c r="DM118" s="446"/>
      <c r="DN118" s="446"/>
      <c r="DO118" s="446"/>
      <c r="DP118" s="499"/>
      <c r="DQ118" s="515" t="s">
        <v>200</v>
      </c>
      <c r="DR118" s="446"/>
      <c r="DS118" s="446"/>
      <c r="DT118" s="446"/>
      <c r="DU118" s="499"/>
      <c r="DV118" s="539" t="s">
        <v>200</v>
      </c>
      <c r="DW118" s="547"/>
      <c r="DX118" s="547"/>
      <c r="DY118" s="547"/>
      <c r="DZ118" s="557"/>
    </row>
    <row r="119" spans="1:130" s="365" customFormat="1" ht="26.25" customHeight="1">
      <c r="A119" s="389" t="s">
        <v>393</v>
      </c>
      <c r="B119" s="412"/>
      <c r="C119" s="424" t="s">
        <v>66</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200</v>
      </c>
      <c r="AB119" s="487"/>
      <c r="AC119" s="487"/>
      <c r="AD119" s="487"/>
      <c r="AE119" s="498"/>
      <c r="AF119" s="514" t="s">
        <v>200</v>
      </c>
      <c r="AG119" s="487"/>
      <c r="AH119" s="487"/>
      <c r="AI119" s="487"/>
      <c r="AJ119" s="498"/>
      <c r="AK119" s="514" t="s">
        <v>200</v>
      </c>
      <c r="AL119" s="487"/>
      <c r="AM119" s="487"/>
      <c r="AN119" s="487"/>
      <c r="AO119" s="498"/>
      <c r="AP119" s="538" t="s">
        <v>200</v>
      </c>
      <c r="AQ119" s="546"/>
      <c r="AR119" s="546"/>
      <c r="AS119" s="546"/>
      <c r="AT119" s="556"/>
      <c r="AU119" s="570"/>
      <c r="AV119" s="579"/>
      <c r="AW119" s="579"/>
      <c r="AX119" s="579"/>
      <c r="AY119" s="579"/>
      <c r="AZ119" s="603" t="s">
        <v>275</v>
      </c>
      <c r="BA119" s="603"/>
      <c r="BB119" s="603"/>
      <c r="BC119" s="603"/>
      <c r="BD119" s="603"/>
      <c r="BE119" s="603"/>
      <c r="BF119" s="603"/>
      <c r="BG119" s="603"/>
      <c r="BH119" s="603"/>
      <c r="BI119" s="603"/>
      <c r="BJ119" s="603"/>
      <c r="BK119" s="603"/>
      <c r="BL119" s="603"/>
      <c r="BM119" s="603"/>
      <c r="BN119" s="603"/>
      <c r="BO119" s="468" t="s">
        <v>168</v>
      </c>
      <c r="BP119" s="629"/>
      <c r="BQ119" s="634">
        <v>15706323</v>
      </c>
      <c r="BR119" s="642"/>
      <c r="BS119" s="642"/>
      <c r="BT119" s="642"/>
      <c r="BU119" s="642"/>
      <c r="BV119" s="642">
        <v>15168622</v>
      </c>
      <c r="BW119" s="642"/>
      <c r="BX119" s="642"/>
      <c r="BY119" s="642"/>
      <c r="BZ119" s="642"/>
      <c r="CA119" s="642">
        <v>14812470</v>
      </c>
      <c r="CB119" s="642"/>
      <c r="CC119" s="642"/>
      <c r="CD119" s="642"/>
      <c r="CE119" s="642"/>
      <c r="CF119" s="544"/>
      <c r="CG119" s="552"/>
      <c r="CH119" s="552"/>
      <c r="CI119" s="552"/>
      <c r="CJ119" s="669"/>
      <c r="CK119" s="674"/>
      <c r="CL119" s="414"/>
      <c r="CM119" s="427" t="s">
        <v>501</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200</v>
      </c>
      <c r="DH119" s="489"/>
      <c r="DI119" s="489"/>
      <c r="DJ119" s="489"/>
      <c r="DK119" s="501"/>
      <c r="DL119" s="517" t="s">
        <v>200</v>
      </c>
      <c r="DM119" s="489"/>
      <c r="DN119" s="489"/>
      <c r="DO119" s="489"/>
      <c r="DP119" s="501"/>
      <c r="DQ119" s="517" t="s">
        <v>200</v>
      </c>
      <c r="DR119" s="489"/>
      <c r="DS119" s="489"/>
      <c r="DT119" s="489"/>
      <c r="DU119" s="501"/>
      <c r="DV119" s="714" t="s">
        <v>200</v>
      </c>
      <c r="DW119" s="716"/>
      <c r="DX119" s="716"/>
      <c r="DY119" s="716"/>
      <c r="DZ119" s="723"/>
    </row>
    <row r="120" spans="1:130" s="365" customFormat="1" ht="26.25" customHeight="1">
      <c r="A120" s="390"/>
      <c r="B120" s="413"/>
      <c r="C120" s="425" t="s">
        <v>139</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200</v>
      </c>
      <c r="AB120" s="446"/>
      <c r="AC120" s="446"/>
      <c r="AD120" s="446"/>
      <c r="AE120" s="499"/>
      <c r="AF120" s="515" t="s">
        <v>200</v>
      </c>
      <c r="AG120" s="446"/>
      <c r="AH120" s="446"/>
      <c r="AI120" s="446"/>
      <c r="AJ120" s="499"/>
      <c r="AK120" s="515" t="s">
        <v>200</v>
      </c>
      <c r="AL120" s="446"/>
      <c r="AM120" s="446"/>
      <c r="AN120" s="446"/>
      <c r="AO120" s="499"/>
      <c r="AP120" s="539" t="s">
        <v>200</v>
      </c>
      <c r="AQ120" s="547"/>
      <c r="AR120" s="547"/>
      <c r="AS120" s="547"/>
      <c r="AT120" s="557"/>
      <c r="AU120" s="571" t="s">
        <v>491</v>
      </c>
      <c r="AV120" s="580"/>
      <c r="AW120" s="580"/>
      <c r="AX120" s="580"/>
      <c r="AY120" s="591"/>
      <c r="AZ120" s="424" t="s">
        <v>215</v>
      </c>
      <c r="BA120" s="407"/>
      <c r="BB120" s="407"/>
      <c r="BC120" s="407"/>
      <c r="BD120" s="407"/>
      <c r="BE120" s="407"/>
      <c r="BF120" s="407"/>
      <c r="BG120" s="407"/>
      <c r="BH120" s="407"/>
      <c r="BI120" s="407"/>
      <c r="BJ120" s="407"/>
      <c r="BK120" s="407"/>
      <c r="BL120" s="407"/>
      <c r="BM120" s="407"/>
      <c r="BN120" s="407"/>
      <c r="BO120" s="407"/>
      <c r="BP120" s="470"/>
      <c r="BQ120" s="632">
        <v>3570650</v>
      </c>
      <c r="BR120" s="640"/>
      <c r="BS120" s="640"/>
      <c r="BT120" s="640"/>
      <c r="BU120" s="640"/>
      <c r="BV120" s="640">
        <v>3724759</v>
      </c>
      <c r="BW120" s="640"/>
      <c r="BX120" s="640"/>
      <c r="BY120" s="640"/>
      <c r="BZ120" s="640"/>
      <c r="CA120" s="640">
        <v>3974686</v>
      </c>
      <c r="CB120" s="640"/>
      <c r="CC120" s="640"/>
      <c r="CD120" s="640"/>
      <c r="CE120" s="640"/>
      <c r="CF120" s="656">
        <v>88.3</v>
      </c>
      <c r="CG120" s="660"/>
      <c r="CH120" s="660"/>
      <c r="CI120" s="660"/>
      <c r="CJ120" s="660"/>
      <c r="CK120" s="675" t="s">
        <v>271</v>
      </c>
      <c r="CL120" s="685"/>
      <c r="CM120" s="685"/>
      <c r="CN120" s="685"/>
      <c r="CO120" s="688"/>
      <c r="CP120" s="692" t="s">
        <v>355</v>
      </c>
      <c r="CQ120" s="695"/>
      <c r="CR120" s="695"/>
      <c r="CS120" s="695"/>
      <c r="CT120" s="695"/>
      <c r="CU120" s="695"/>
      <c r="CV120" s="695"/>
      <c r="CW120" s="695"/>
      <c r="CX120" s="695"/>
      <c r="CY120" s="695"/>
      <c r="CZ120" s="695"/>
      <c r="DA120" s="695"/>
      <c r="DB120" s="695"/>
      <c r="DC120" s="695"/>
      <c r="DD120" s="695"/>
      <c r="DE120" s="695"/>
      <c r="DF120" s="698"/>
      <c r="DG120" s="632" t="s">
        <v>200</v>
      </c>
      <c r="DH120" s="640"/>
      <c r="DI120" s="640"/>
      <c r="DJ120" s="640"/>
      <c r="DK120" s="640"/>
      <c r="DL120" s="640" t="s">
        <v>200</v>
      </c>
      <c r="DM120" s="640"/>
      <c r="DN120" s="640"/>
      <c r="DO120" s="640"/>
      <c r="DP120" s="640"/>
      <c r="DQ120" s="640">
        <v>2438002</v>
      </c>
      <c r="DR120" s="640"/>
      <c r="DS120" s="640"/>
      <c r="DT120" s="640"/>
      <c r="DU120" s="640"/>
      <c r="DV120" s="712">
        <v>54.2</v>
      </c>
      <c r="DW120" s="712"/>
      <c r="DX120" s="712"/>
      <c r="DY120" s="712"/>
      <c r="DZ120" s="721"/>
    </row>
    <row r="121" spans="1:130" s="365" customFormat="1" ht="26.25" customHeight="1">
      <c r="A121" s="390"/>
      <c r="B121" s="413"/>
      <c r="C121" s="426" t="s">
        <v>138</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200</v>
      </c>
      <c r="AB121" s="446"/>
      <c r="AC121" s="446"/>
      <c r="AD121" s="446"/>
      <c r="AE121" s="499"/>
      <c r="AF121" s="515" t="s">
        <v>200</v>
      </c>
      <c r="AG121" s="446"/>
      <c r="AH121" s="446"/>
      <c r="AI121" s="446"/>
      <c r="AJ121" s="499"/>
      <c r="AK121" s="515" t="s">
        <v>200</v>
      </c>
      <c r="AL121" s="446"/>
      <c r="AM121" s="446"/>
      <c r="AN121" s="446"/>
      <c r="AO121" s="499"/>
      <c r="AP121" s="539" t="s">
        <v>200</v>
      </c>
      <c r="AQ121" s="547"/>
      <c r="AR121" s="547"/>
      <c r="AS121" s="547"/>
      <c r="AT121" s="557"/>
      <c r="AU121" s="572"/>
      <c r="AV121" s="581"/>
      <c r="AW121" s="581"/>
      <c r="AX121" s="581"/>
      <c r="AY121" s="592"/>
      <c r="AZ121" s="425" t="s">
        <v>486</v>
      </c>
      <c r="BA121" s="378"/>
      <c r="BB121" s="378"/>
      <c r="BC121" s="378"/>
      <c r="BD121" s="378"/>
      <c r="BE121" s="378"/>
      <c r="BF121" s="378"/>
      <c r="BG121" s="378"/>
      <c r="BH121" s="378"/>
      <c r="BI121" s="378"/>
      <c r="BJ121" s="378"/>
      <c r="BK121" s="378"/>
      <c r="BL121" s="378"/>
      <c r="BM121" s="378"/>
      <c r="BN121" s="378"/>
      <c r="BO121" s="378"/>
      <c r="BP121" s="472"/>
      <c r="BQ121" s="633">
        <v>686690</v>
      </c>
      <c r="BR121" s="641"/>
      <c r="BS121" s="641"/>
      <c r="BT121" s="641"/>
      <c r="BU121" s="641"/>
      <c r="BV121" s="641">
        <v>755890</v>
      </c>
      <c r="BW121" s="641"/>
      <c r="BX121" s="641"/>
      <c r="BY121" s="641"/>
      <c r="BZ121" s="641"/>
      <c r="CA121" s="641">
        <v>778314</v>
      </c>
      <c r="CB121" s="641"/>
      <c r="CC121" s="641"/>
      <c r="CD121" s="641"/>
      <c r="CE121" s="641"/>
      <c r="CF121" s="657">
        <v>17.3</v>
      </c>
      <c r="CG121" s="661"/>
      <c r="CH121" s="661"/>
      <c r="CI121" s="661"/>
      <c r="CJ121" s="661"/>
      <c r="CK121" s="676"/>
      <c r="CL121" s="686"/>
      <c r="CM121" s="686"/>
      <c r="CN121" s="686"/>
      <c r="CO121" s="689"/>
      <c r="CP121" s="693" t="s">
        <v>474</v>
      </c>
      <c r="CQ121" s="403"/>
      <c r="CR121" s="403"/>
      <c r="CS121" s="403"/>
      <c r="CT121" s="403"/>
      <c r="CU121" s="403"/>
      <c r="CV121" s="403"/>
      <c r="CW121" s="403"/>
      <c r="CX121" s="403"/>
      <c r="CY121" s="403"/>
      <c r="CZ121" s="403"/>
      <c r="DA121" s="403"/>
      <c r="DB121" s="403"/>
      <c r="DC121" s="403"/>
      <c r="DD121" s="403"/>
      <c r="DE121" s="403"/>
      <c r="DF121" s="699"/>
      <c r="DG121" s="633" t="s">
        <v>200</v>
      </c>
      <c r="DH121" s="641"/>
      <c r="DI121" s="641"/>
      <c r="DJ121" s="641"/>
      <c r="DK121" s="641"/>
      <c r="DL121" s="641" t="s">
        <v>200</v>
      </c>
      <c r="DM121" s="641"/>
      <c r="DN121" s="641"/>
      <c r="DO121" s="641"/>
      <c r="DP121" s="641"/>
      <c r="DQ121" s="641">
        <v>516911</v>
      </c>
      <c r="DR121" s="641"/>
      <c r="DS121" s="641"/>
      <c r="DT121" s="641"/>
      <c r="DU121" s="641"/>
      <c r="DV121" s="713">
        <v>11.5</v>
      </c>
      <c r="DW121" s="713"/>
      <c r="DX121" s="713"/>
      <c r="DY121" s="713"/>
      <c r="DZ121" s="722"/>
    </row>
    <row r="122" spans="1:130" s="365" customFormat="1" ht="26.25" customHeight="1">
      <c r="A122" s="390"/>
      <c r="B122" s="413"/>
      <c r="C122" s="425" t="s">
        <v>497</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200</v>
      </c>
      <c r="AB122" s="446"/>
      <c r="AC122" s="446"/>
      <c r="AD122" s="446"/>
      <c r="AE122" s="499"/>
      <c r="AF122" s="515" t="s">
        <v>200</v>
      </c>
      <c r="AG122" s="446"/>
      <c r="AH122" s="446"/>
      <c r="AI122" s="446"/>
      <c r="AJ122" s="499"/>
      <c r="AK122" s="515" t="s">
        <v>200</v>
      </c>
      <c r="AL122" s="446"/>
      <c r="AM122" s="446"/>
      <c r="AN122" s="446"/>
      <c r="AO122" s="499"/>
      <c r="AP122" s="539" t="s">
        <v>200</v>
      </c>
      <c r="AQ122" s="547"/>
      <c r="AR122" s="547"/>
      <c r="AS122" s="547"/>
      <c r="AT122" s="557"/>
      <c r="AU122" s="572"/>
      <c r="AV122" s="581"/>
      <c r="AW122" s="581"/>
      <c r="AX122" s="581"/>
      <c r="AY122" s="592"/>
      <c r="AZ122" s="427" t="s">
        <v>304</v>
      </c>
      <c r="BA122" s="423"/>
      <c r="BB122" s="423"/>
      <c r="BC122" s="423"/>
      <c r="BD122" s="423"/>
      <c r="BE122" s="423"/>
      <c r="BF122" s="423"/>
      <c r="BG122" s="423"/>
      <c r="BH122" s="423"/>
      <c r="BI122" s="423"/>
      <c r="BJ122" s="423"/>
      <c r="BK122" s="423"/>
      <c r="BL122" s="423"/>
      <c r="BM122" s="423"/>
      <c r="BN122" s="423"/>
      <c r="BO122" s="423"/>
      <c r="BP122" s="473"/>
      <c r="BQ122" s="634">
        <v>8500925</v>
      </c>
      <c r="BR122" s="642"/>
      <c r="BS122" s="642"/>
      <c r="BT122" s="642"/>
      <c r="BU122" s="642"/>
      <c r="BV122" s="642">
        <v>7987343</v>
      </c>
      <c r="BW122" s="642"/>
      <c r="BX122" s="642"/>
      <c r="BY122" s="642"/>
      <c r="BZ122" s="642"/>
      <c r="CA122" s="642">
        <v>7608211</v>
      </c>
      <c r="CB122" s="642"/>
      <c r="CC122" s="642"/>
      <c r="CD122" s="642"/>
      <c r="CE122" s="642"/>
      <c r="CF122" s="658">
        <v>169</v>
      </c>
      <c r="CG122" s="662"/>
      <c r="CH122" s="662"/>
      <c r="CI122" s="662"/>
      <c r="CJ122" s="662"/>
      <c r="CK122" s="676"/>
      <c r="CL122" s="686"/>
      <c r="CM122" s="686"/>
      <c r="CN122" s="686"/>
      <c r="CO122" s="689"/>
      <c r="CP122" s="693" t="s">
        <v>472</v>
      </c>
      <c r="CQ122" s="403"/>
      <c r="CR122" s="403"/>
      <c r="CS122" s="403"/>
      <c r="CT122" s="403"/>
      <c r="CU122" s="403"/>
      <c r="CV122" s="403"/>
      <c r="CW122" s="403"/>
      <c r="CX122" s="403"/>
      <c r="CY122" s="403"/>
      <c r="CZ122" s="403"/>
      <c r="DA122" s="403"/>
      <c r="DB122" s="403"/>
      <c r="DC122" s="403"/>
      <c r="DD122" s="403"/>
      <c r="DE122" s="403"/>
      <c r="DF122" s="699"/>
      <c r="DG122" s="633">
        <v>196399</v>
      </c>
      <c r="DH122" s="641"/>
      <c r="DI122" s="641"/>
      <c r="DJ122" s="641"/>
      <c r="DK122" s="641"/>
      <c r="DL122" s="641">
        <v>154478</v>
      </c>
      <c r="DM122" s="641"/>
      <c r="DN122" s="641"/>
      <c r="DO122" s="641"/>
      <c r="DP122" s="641"/>
      <c r="DQ122" s="641">
        <v>136842</v>
      </c>
      <c r="DR122" s="641"/>
      <c r="DS122" s="641"/>
      <c r="DT122" s="641"/>
      <c r="DU122" s="641"/>
      <c r="DV122" s="713">
        <v>3</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200</v>
      </c>
      <c r="AB123" s="446"/>
      <c r="AC123" s="446"/>
      <c r="AD123" s="446"/>
      <c r="AE123" s="499"/>
      <c r="AF123" s="515" t="s">
        <v>200</v>
      </c>
      <c r="AG123" s="446"/>
      <c r="AH123" s="446"/>
      <c r="AI123" s="446"/>
      <c r="AJ123" s="499"/>
      <c r="AK123" s="515" t="s">
        <v>200</v>
      </c>
      <c r="AL123" s="446"/>
      <c r="AM123" s="446"/>
      <c r="AN123" s="446"/>
      <c r="AO123" s="499"/>
      <c r="AP123" s="539" t="s">
        <v>200</v>
      </c>
      <c r="AQ123" s="547"/>
      <c r="AR123" s="547"/>
      <c r="AS123" s="547"/>
      <c r="AT123" s="557"/>
      <c r="AU123" s="573"/>
      <c r="AV123" s="582"/>
      <c r="AW123" s="582"/>
      <c r="AX123" s="582"/>
      <c r="AY123" s="582"/>
      <c r="AZ123" s="603" t="s">
        <v>275</v>
      </c>
      <c r="BA123" s="603"/>
      <c r="BB123" s="603"/>
      <c r="BC123" s="603"/>
      <c r="BD123" s="603"/>
      <c r="BE123" s="603"/>
      <c r="BF123" s="603"/>
      <c r="BG123" s="603"/>
      <c r="BH123" s="603"/>
      <c r="BI123" s="603"/>
      <c r="BJ123" s="603"/>
      <c r="BK123" s="603"/>
      <c r="BL123" s="603"/>
      <c r="BM123" s="603"/>
      <c r="BN123" s="603"/>
      <c r="BO123" s="468" t="s">
        <v>502</v>
      </c>
      <c r="BP123" s="629"/>
      <c r="BQ123" s="635">
        <v>12758265</v>
      </c>
      <c r="BR123" s="643"/>
      <c r="BS123" s="643"/>
      <c r="BT123" s="643"/>
      <c r="BU123" s="643"/>
      <c r="BV123" s="643">
        <v>12467992</v>
      </c>
      <c r="BW123" s="643"/>
      <c r="BX123" s="643"/>
      <c r="BY123" s="643"/>
      <c r="BZ123" s="643"/>
      <c r="CA123" s="643">
        <v>12361211</v>
      </c>
      <c r="CB123" s="643"/>
      <c r="CC123" s="643"/>
      <c r="CD123" s="643"/>
      <c r="CE123" s="643"/>
      <c r="CF123" s="544"/>
      <c r="CG123" s="552"/>
      <c r="CH123" s="552"/>
      <c r="CI123" s="552"/>
      <c r="CJ123" s="669"/>
      <c r="CK123" s="676"/>
      <c r="CL123" s="686"/>
      <c r="CM123" s="686"/>
      <c r="CN123" s="686"/>
      <c r="CO123" s="689"/>
      <c r="CP123" s="693" t="s">
        <v>476</v>
      </c>
      <c r="CQ123" s="403"/>
      <c r="CR123" s="403"/>
      <c r="CS123" s="403"/>
      <c r="CT123" s="403"/>
      <c r="CU123" s="403"/>
      <c r="CV123" s="403"/>
      <c r="CW123" s="403"/>
      <c r="CX123" s="403"/>
      <c r="CY123" s="403"/>
      <c r="CZ123" s="403"/>
      <c r="DA123" s="403"/>
      <c r="DB123" s="403"/>
      <c r="DC123" s="403"/>
      <c r="DD123" s="403"/>
      <c r="DE123" s="403"/>
      <c r="DF123" s="699"/>
      <c r="DG123" s="482">
        <v>17318</v>
      </c>
      <c r="DH123" s="446"/>
      <c r="DI123" s="446"/>
      <c r="DJ123" s="446"/>
      <c r="DK123" s="499"/>
      <c r="DL123" s="515">
        <v>11614</v>
      </c>
      <c r="DM123" s="446"/>
      <c r="DN123" s="446"/>
      <c r="DO123" s="446"/>
      <c r="DP123" s="499"/>
      <c r="DQ123" s="515">
        <v>5009</v>
      </c>
      <c r="DR123" s="446"/>
      <c r="DS123" s="446"/>
      <c r="DT123" s="446"/>
      <c r="DU123" s="499"/>
      <c r="DV123" s="539">
        <v>0.1</v>
      </c>
      <c r="DW123" s="547"/>
      <c r="DX123" s="547"/>
      <c r="DY123" s="547"/>
      <c r="DZ123" s="557"/>
    </row>
    <row r="124" spans="1:130" s="365" customFormat="1" ht="26.25" customHeight="1">
      <c r="A124" s="390"/>
      <c r="B124" s="413"/>
      <c r="C124" s="425" t="s">
        <v>342</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200</v>
      </c>
      <c r="AB124" s="446"/>
      <c r="AC124" s="446"/>
      <c r="AD124" s="446"/>
      <c r="AE124" s="499"/>
      <c r="AF124" s="515" t="s">
        <v>200</v>
      </c>
      <c r="AG124" s="446"/>
      <c r="AH124" s="446"/>
      <c r="AI124" s="446"/>
      <c r="AJ124" s="499"/>
      <c r="AK124" s="515" t="s">
        <v>200</v>
      </c>
      <c r="AL124" s="446"/>
      <c r="AM124" s="446"/>
      <c r="AN124" s="446"/>
      <c r="AO124" s="499"/>
      <c r="AP124" s="539" t="s">
        <v>200</v>
      </c>
      <c r="AQ124" s="547"/>
      <c r="AR124" s="547"/>
      <c r="AS124" s="547"/>
      <c r="AT124" s="557"/>
      <c r="AU124" s="574" t="s">
        <v>503</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68.2</v>
      </c>
      <c r="BR124" s="644"/>
      <c r="BS124" s="644"/>
      <c r="BT124" s="644"/>
      <c r="BU124" s="644"/>
      <c r="BV124" s="644">
        <v>61.7</v>
      </c>
      <c r="BW124" s="644"/>
      <c r="BX124" s="644"/>
      <c r="BY124" s="644"/>
      <c r="BZ124" s="644"/>
      <c r="CA124" s="644">
        <v>54.4</v>
      </c>
      <c r="CB124" s="644"/>
      <c r="CC124" s="644"/>
      <c r="CD124" s="644"/>
      <c r="CE124" s="644"/>
      <c r="CF124" s="545"/>
      <c r="CG124" s="553"/>
      <c r="CH124" s="553"/>
      <c r="CI124" s="553"/>
      <c r="CJ124" s="670"/>
      <c r="CK124" s="677"/>
      <c r="CL124" s="677"/>
      <c r="CM124" s="677"/>
      <c r="CN124" s="677"/>
      <c r="CO124" s="690"/>
      <c r="CP124" s="693" t="s">
        <v>504</v>
      </c>
      <c r="CQ124" s="403"/>
      <c r="CR124" s="403"/>
      <c r="CS124" s="403"/>
      <c r="CT124" s="403"/>
      <c r="CU124" s="403"/>
      <c r="CV124" s="403"/>
      <c r="CW124" s="403"/>
      <c r="CX124" s="403"/>
      <c r="CY124" s="403"/>
      <c r="CZ124" s="403"/>
      <c r="DA124" s="403"/>
      <c r="DB124" s="403"/>
      <c r="DC124" s="403"/>
      <c r="DD124" s="403"/>
      <c r="DE124" s="403"/>
      <c r="DF124" s="699"/>
      <c r="DG124" s="484">
        <v>3232595</v>
      </c>
      <c r="DH124" s="489"/>
      <c r="DI124" s="489"/>
      <c r="DJ124" s="489"/>
      <c r="DK124" s="501"/>
      <c r="DL124" s="517">
        <v>3137872</v>
      </c>
      <c r="DM124" s="489"/>
      <c r="DN124" s="489"/>
      <c r="DO124" s="489"/>
      <c r="DP124" s="501"/>
      <c r="DQ124" s="517" t="s">
        <v>200</v>
      </c>
      <c r="DR124" s="489"/>
      <c r="DS124" s="489"/>
      <c r="DT124" s="489"/>
      <c r="DU124" s="501"/>
      <c r="DV124" s="714" t="s">
        <v>200</v>
      </c>
      <c r="DW124" s="716"/>
      <c r="DX124" s="716"/>
      <c r="DY124" s="716"/>
      <c r="DZ124" s="723"/>
    </row>
    <row r="125" spans="1:130" s="365" customFormat="1" ht="26.25" customHeight="1">
      <c r="A125" s="390"/>
      <c r="B125" s="413"/>
      <c r="C125" s="425" t="s">
        <v>500</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200</v>
      </c>
      <c r="AB125" s="446"/>
      <c r="AC125" s="446"/>
      <c r="AD125" s="446"/>
      <c r="AE125" s="499"/>
      <c r="AF125" s="515" t="s">
        <v>200</v>
      </c>
      <c r="AG125" s="446"/>
      <c r="AH125" s="446"/>
      <c r="AI125" s="446"/>
      <c r="AJ125" s="499"/>
      <c r="AK125" s="515" t="s">
        <v>200</v>
      </c>
      <c r="AL125" s="446"/>
      <c r="AM125" s="446"/>
      <c r="AN125" s="446"/>
      <c r="AO125" s="499"/>
      <c r="AP125" s="539" t="s">
        <v>200</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507</v>
      </c>
      <c r="CL125" s="685"/>
      <c r="CM125" s="685"/>
      <c r="CN125" s="685"/>
      <c r="CO125" s="688"/>
      <c r="CP125" s="424" t="s">
        <v>142</v>
      </c>
      <c r="CQ125" s="407"/>
      <c r="CR125" s="407"/>
      <c r="CS125" s="407"/>
      <c r="CT125" s="407"/>
      <c r="CU125" s="407"/>
      <c r="CV125" s="407"/>
      <c r="CW125" s="407"/>
      <c r="CX125" s="407"/>
      <c r="CY125" s="407"/>
      <c r="CZ125" s="407"/>
      <c r="DA125" s="407"/>
      <c r="DB125" s="407"/>
      <c r="DC125" s="407"/>
      <c r="DD125" s="407"/>
      <c r="DE125" s="407"/>
      <c r="DF125" s="470"/>
      <c r="DG125" s="632" t="s">
        <v>200</v>
      </c>
      <c r="DH125" s="640"/>
      <c r="DI125" s="640"/>
      <c r="DJ125" s="640"/>
      <c r="DK125" s="640"/>
      <c r="DL125" s="640" t="s">
        <v>200</v>
      </c>
      <c r="DM125" s="640"/>
      <c r="DN125" s="640"/>
      <c r="DO125" s="640"/>
      <c r="DP125" s="640"/>
      <c r="DQ125" s="640" t="s">
        <v>200</v>
      </c>
      <c r="DR125" s="640"/>
      <c r="DS125" s="640"/>
      <c r="DT125" s="640"/>
      <c r="DU125" s="640"/>
      <c r="DV125" s="712" t="s">
        <v>200</v>
      </c>
      <c r="DW125" s="712"/>
      <c r="DX125" s="712"/>
      <c r="DY125" s="712"/>
      <c r="DZ125" s="721"/>
    </row>
    <row r="126" spans="1:130" s="365" customFormat="1" ht="26.25" customHeight="1">
      <c r="A126" s="390"/>
      <c r="B126" s="413"/>
      <c r="C126" s="425" t="s">
        <v>501</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200</v>
      </c>
      <c r="AB126" s="446"/>
      <c r="AC126" s="446"/>
      <c r="AD126" s="446"/>
      <c r="AE126" s="499"/>
      <c r="AF126" s="515" t="s">
        <v>200</v>
      </c>
      <c r="AG126" s="446"/>
      <c r="AH126" s="446"/>
      <c r="AI126" s="446"/>
      <c r="AJ126" s="499"/>
      <c r="AK126" s="515" t="s">
        <v>200</v>
      </c>
      <c r="AL126" s="446"/>
      <c r="AM126" s="446"/>
      <c r="AN126" s="446"/>
      <c r="AO126" s="499"/>
      <c r="AP126" s="539" t="s">
        <v>200</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432</v>
      </c>
      <c r="CQ126" s="378"/>
      <c r="CR126" s="378"/>
      <c r="CS126" s="378"/>
      <c r="CT126" s="378"/>
      <c r="CU126" s="378"/>
      <c r="CV126" s="378"/>
      <c r="CW126" s="378"/>
      <c r="CX126" s="378"/>
      <c r="CY126" s="378"/>
      <c r="CZ126" s="378"/>
      <c r="DA126" s="378"/>
      <c r="DB126" s="378"/>
      <c r="DC126" s="378"/>
      <c r="DD126" s="378"/>
      <c r="DE126" s="378"/>
      <c r="DF126" s="472"/>
      <c r="DG126" s="633" t="s">
        <v>200</v>
      </c>
      <c r="DH126" s="641"/>
      <c r="DI126" s="641"/>
      <c r="DJ126" s="641"/>
      <c r="DK126" s="641"/>
      <c r="DL126" s="641" t="s">
        <v>200</v>
      </c>
      <c r="DM126" s="641"/>
      <c r="DN126" s="641"/>
      <c r="DO126" s="641"/>
      <c r="DP126" s="641"/>
      <c r="DQ126" s="641" t="s">
        <v>200</v>
      </c>
      <c r="DR126" s="641"/>
      <c r="DS126" s="641"/>
      <c r="DT126" s="641"/>
      <c r="DU126" s="641"/>
      <c r="DV126" s="713" t="s">
        <v>200</v>
      </c>
      <c r="DW126" s="713"/>
      <c r="DX126" s="713"/>
      <c r="DY126" s="713"/>
      <c r="DZ126" s="722"/>
    </row>
    <row r="127" spans="1:130" s="365" customFormat="1" ht="26.25" customHeight="1">
      <c r="A127" s="391"/>
      <c r="B127" s="414"/>
      <c r="C127" s="427" t="s">
        <v>81</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200</v>
      </c>
      <c r="AB127" s="446"/>
      <c r="AC127" s="446"/>
      <c r="AD127" s="446"/>
      <c r="AE127" s="499"/>
      <c r="AF127" s="515" t="s">
        <v>200</v>
      </c>
      <c r="AG127" s="446"/>
      <c r="AH127" s="446"/>
      <c r="AI127" s="446"/>
      <c r="AJ127" s="499"/>
      <c r="AK127" s="515" t="s">
        <v>200</v>
      </c>
      <c r="AL127" s="446"/>
      <c r="AM127" s="446"/>
      <c r="AN127" s="446"/>
      <c r="AO127" s="499"/>
      <c r="AP127" s="539" t="s">
        <v>200</v>
      </c>
      <c r="AQ127" s="547"/>
      <c r="AR127" s="547"/>
      <c r="AS127" s="547"/>
      <c r="AT127" s="557"/>
      <c r="AU127" s="378"/>
      <c r="AV127" s="378"/>
      <c r="AW127" s="378"/>
      <c r="AX127" s="584" t="s">
        <v>508</v>
      </c>
      <c r="AY127" s="593"/>
      <c r="AZ127" s="593"/>
      <c r="BA127" s="593"/>
      <c r="BB127" s="593"/>
      <c r="BC127" s="593"/>
      <c r="BD127" s="593"/>
      <c r="BE127" s="610"/>
      <c r="BF127" s="612" t="s">
        <v>240</v>
      </c>
      <c r="BG127" s="593"/>
      <c r="BH127" s="593"/>
      <c r="BI127" s="593"/>
      <c r="BJ127" s="593"/>
      <c r="BK127" s="593"/>
      <c r="BL127" s="610"/>
      <c r="BM127" s="612" t="s">
        <v>433</v>
      </c>
      <c r="BN127" s="593"/>
      <c r="BO127" s="593"/>
      <c r="BP127" s="593"/>
      <c r="BQ127" s="593"/>
      <c r="BR127" s="593"/>
      <c r="BS127" s="610"/>
      <c r="BT127" s="612" t="s">
        <v>420</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417</v>
      </c>
      <c r="CQ127" s="378"/>
      <c r="CR127" s="378"/>
      <c r="CS127" s="378"/>
      <c r="CT127" s="378"/>
      <c r="CU127" s="378"/>
      <c r="CV127" s="378"/>
      <c r="CW127" s="378"/>
      <c r="CX127" s="378"/>
      <c r="CY127" s="378"/>
      <c r="CZ127" s="378"/>
      <c r="DA127" s="378"/>
      <c r="DB127" s="378"/>
      <c r="DC127" s="378"/>
      <c r="DD127" s="378"/>
      <c r="DE127" s="378"/>
      <c r="DF127" s="472"/>
      <c r="DG127" s="633" t="s">
        <v>200</v>
      </c>
      <c r="DH127" s="641"/>
      <c r="DI127" s="641"/>
      <c r="DJ127" s="641"/>
      <c r="DK127" s="641"/>
      <c r="DL127" s="641" t="s">
        <v>200</v>
      </c>
      <c r="DM127" s="641"/>
      <c r="DN127" s="641"/>
      <c r="DO127" s="641"/>
      <c r="DP127" s="641"/>
      <c r="DQ127" s="641" t="s">
        <v>200</v>
      </c>
      <c r="DR127" s="641"/>
      <c r="DS127" s="641"/>
      <c r="DT127" s="641"/>
      <c r="DU127" s="641"/>
      <c r="DV127" s="713" t="s">
        <v>200</v>
      </c>
      <c r="DW127" s="713"/>
      <c r="DX127" s="713"/>
      <c r="DY127" s="713"/>
      <c r="DZ127" s="722"/>
    </row>
    <row r="128" spans="1:130" s="365" customFormat="1" ht="26.25" customHeight="1">
      <c r="A128" s="392" t="s">
        <v>509</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111684</v>
      </c>
      <c r="AB128" s="487"/>
      <c r="AC128" s="487"/>
      <c r="AD128" s="487"/>
      <c r="AE128" s="498"/>
      <c r="AF128" s="514">
        <v>86393</v>
      </c>
      <c r="AG128" s="487"/>
      <c r="AH128" s="487"/>
      <c r="AI128" s="487"/>
      <c r="AJ128" s="498"/>
      <c r="AK128" s="514">
        <v>90977</v>
      </c>
      <c r="AL128" s="487"/>
      <c r="AM128" s="487"/>
      <c r="AN128" s="487"/>
      <c r="AO128" s="498"/>
      <c r="AP128" s="541"/>
      <c r="AQ128" s="549"/>
      <c r="AR128" s="549"/>
      <c r="AS128" s="549"/>
      <c r="AT128" s="559"/>
      <c r="AU128" s="378"/>
      <c r="AV128" s="378"/>
      <c r="AW128" s="378"/>
      <c r="AX128" s="384" t="s">
        <v>312</v>
      </c>
      <c r="AY128" s="407"/>
      <c r="AZ128" s="407"/>
      <c r="BA128" s="407"/>
      <c r="BB128" s="407"/>
      <c r="BC128" s="407"/>
      <c r="BD128" s="407"/>
      <c r="BE128" s="470"/>
      <c r="BF128" s="613" t="s">
        <v>200</v>
      </c>
      <c r="BG128" s="617"/>
      <c r="BH128" s="617"/>
      <c r="BI128" s="617"/>
      <c r="BJ128" s="617"/>
      <c r="BK128" s="617"/>
      <c r="BL128" s="623"/>
      <c r="BM128" s="613">
        <v>14.88</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409</v>
      </c>
      <c r="CQ128" s="381"/>
      <c r="CR128" s="381"/>
      <c r="CS128" s="381"/>
      <c r="CT128" s="381"/>
      <c r="CU128" s="381"/>
      <c r="CV128" s="381"/>
      <c r="CW128" s="381"/>
      <c r="CX128" s="381"/>
      <c r="CY128" s="381"/>
      <c r="CZ128" s="381"/>
      <c r="DA128" s="381"/>
      <c r="DB128" s="381"/>
      <c r="DC128" s="381"/>
      <c r="DD128" s="381"/>
      <c r="DE128" s="381"/>
      <c r="DF128" s="611"/>
      <c r="DG128" s="702" t="s">
        <v>200</v>
      </c>
      <c r="DH128" s="705"/>
      <c r="DI128" s="705"/>
      <c r="DJ128" s="705"/>
      <c r="DK128" s="705"/>
      <c r="DL128" s="705" t="s">
        <v>200</v>
      </c>
      <c r="DM128" s="705"/>
      <c r="DN128" s="705"/>
      <c r="DO128" s="705"/>
      <c r="DP128" s="705"/>
      <c r="DQ128" s="705" t="s">
        <v>200</v>
      </c>
      <c r="DR128" s="705"/>
      <c r="DS128" s="705"/>
      <c r="DT128" s="705"/>
      <c r="DU128" s="705"/>
      <c r="DV128" s="715" t="s">
        <v>200</v>
      </c>
      <c r="DW128" s="715"/>
      <c r="DX128" s="715"/>
      <c r="DY128" s="715"/>
      <c r="DZ128" s="724"/>
    </row>
    <row r="129" spans="1:131" s="365" customFormat="1" ht="26.25" customHeight="1">
      <c r="A129" s="385" t="s">
        <v>172</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238</v>
      </c>
      <c r="X129" s="466"/>
      <c r="Y129" s="466"/>
      <c r="Z129" s="476"/>
      <c r="AA129" s="482">
        <v>5032621</v>
      </c>
      <c r="AB129" s="446"/>
      <c r="AC129" s="446"/>
      <c r="AD129" s="446"/>
      <c r="AE129" s="499"/>
      <c r="AF129" s="515">
        <v>5076918</v>
      </c>
      <c r="AG129" s="446"/>
      <c r="AH129" s="446"/>
      <c r="AI129" s="446"/>
      <c r="AJ129" s="499"/>
      <c r="AK129" s="515">
        <v>5193878</v>
      </c>
      <c r="AL129" s="446"/>
      <c r="AM129" s="446"/>
      <c r="AN129" s="446"/>
      <c r="AO129" s="499"/>
      <c r="AP129" s="542"/>
      <c r="AQ129" s="550"/>
      <c r="AR129" s="550"/>
      <c r="AS129" s="550"/>
      <c r="AT129" s="560"/>
      <c r="AU129" s="576"/>
      <c r="AV129" s="576"/>
      <c r="AW129" s="576"/>
      <c r="AX129" s="585" t="s">
        <v>121</v>
      </c>
      <c r="AY129" s="378"/>
      <c r="AZ129" s="378"/>
      <c r="BA129" s="378"/>
      <c r="BB129" s="378"/>
      <c r="BC129" s="378"/>
      <c r="BD129" s="378"/>
      <c r="BE129" s="472"/>
      <c r="BF129" s="614" t="s">
        <v>200</v>
      </c>
      <c r="BG129" s="618"/>
      <c r="BH129" s="618"/>
      <c r="BI129" s="618"/>
      <c r="BJ129" s="618"/>
      <c r="BK129" s="618"/>
      <c r="BL129" s="624"/>
      <c r="BM129" s="614">
        <v>19.88</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152</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510</v>
      </c>
      <c r="X130" s="466"/>
      <c r="Y130" s="466"/>
      <c r="Z130" s="476"/>
      <c r="AA130" s="482">
        <v>716231</v>
      </c>
      <c r="AB130" s="446"/>
      <c r="AC130" s="446"/>
      <c r="AD130" s="446"/>
      <c r="AE130" s="499"/>
      <c r="AF130" s="515">
        <v>703034</v>
      </c>
      <c r="AG130" s="446"/>
      <c r="AH130" s="446"/>
      <c r="AI130" s="446"/>
      <c r="AJ130" s="499"/>
      <c r="AK130" s="515">
        <v>691719</v>
      </c>
      <c r="AL130" s="446"/>
      <c r="AM130" s="446"/>
      <c r="AN130" s="446"/>
      <c r="AO130" s="499"/>
      <c r="AP130" s="542"/>
      <c r="AQ130" s="550"/>
      <c r="AR130" s="550"/>
      <c r="AS130" s="550"/>
      <c r="AT130" s="560"/>
      <c r="AU130" s="576"/>
      <c r="AV130" s="576"/>
      <c r="AW130" s="576"/>
      <c r="AX130" s="585" t="s">
        <v>445</v>
      </c>
      <c r="AY130" s="378"/>
      <c r="AZ130" s="378"/>
      <c r="BA130" s="378"/>
      <c r="BB130" s="378"/>
      <c r="BC130" s="378"/>
      <c r="BD130" s="378"/>
      <c r="BE130" s="472"/>
      <c r="BF130" s="615">
        <v>9.9</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174</v>
      </c>
      <c r="X131" s="467"/>
      <c r="Y131" s="467"/>
      <c r="Z131" s="477"/>
      <c r="AA131" s="484">
        <v>4316390</v>
      </c>
      <c r="AB131" s="489"/>
      <c r="AC131" s="489"/>
      <c r="AD131" s="489"/>
      <c r="AE131" s="501"/>
      <c r="AF131" s="517">
        <v>4373884</v>
      </c>
      <c r="AG131" s="489"/>
      <c r="AH131" s="489"/>
      <c r="AI131" s="489"/>
      <c r="AJ131" s="501"/>
      <c r="AK131" s="517">
        <v>4502159</v>
      </c>
      <c r="AL131" s="489"/>
      <c r="AM131" s="489"/>
      <c r="AN131" s="489"/>
      <c r="AO131" s="501"/>
      <c r="AP131" s="543"/>
      <c r="AQ131" s="551"/>
      <c r="AR131" s="551"/>
      <c r="AS131" s="551"/>
      <c r="AT131" s="561"/>
      <c r="AU131" s="576"/>
      <c r="AV131" s="576"/>
      <c r="AW131" s="576"/>
      <c r="AX131" s="586" t="s">
        <v>64</v>
      </c>
      <c r="AY131" s="381"/>
      <c r="AZ131" s="381"/>
      <c r="BA131" s="381"/>
      <c r="BB131" s="381"/>
      <c r="BC131" s="381"/>
      <c r="BD131" s="381"/>
      <c r="BE131" s="611"/>
      <c r="BF131" s="616">
        <v>54.4</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511</v>
      </c>
      <c r="W132" s="462"/>
      <c r="X132" s="462"/>
      <c r="Y132" s="462"/>
      <c r="Z132" s="478"/>
      <c r="AA132" s="485">
        <v>9.8598829109999997</v>
      </c>
      <c r="AB132" s="490"/>
      <c r="AC132" s="490"/>
      <c r="AD132" s="490"/>
      <c r="AE132" s="502"/>
      <c r="AF132" s="518">
        <v>10.33959748</v>
      </c>
      <c r="AG132" s="490"/>
      <c r="AH132" s="490"/>
      <c r="AI132" s="490"/>
      <c r="AJ132" s="502"/>
      <c r="AK132" s="518">
        <v>9.5191662489999995</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90</v>
      </c>
      <c r="W133" s="404"/>
      <c r="X133" s="404"/>
      <c r="Y133" s="404"/>
      <c r="Z133" s="479"/>
      <c r="AA133" s="486">
        <v>10.9</v>
      </c>
      <c r="AB133" s="491"/>
      <c r="AC133" s="491"/>
      <c r="AD133" s="491"/>
      <c r="AE133" s="503"/>
      <c r="AF133" s="486">
        <v>10.4</v>
      </c>
      <c r="AG133" s="491"/>
      <c r="AH133" s="491"/>
      <c r="AI133" s="491"/>
      <c r="AJ133" s="503"/>
      <c r="AK133" s="486">
        <v>9.9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BUW+RODM5X4ghdsb1ymZA2kO29e8tTfpesZ758FArKBjkMX4MvY2/ShZBsxDoDT/Wx2FI67m2ihUj1XOWI+arA==" saltValue="1inRXyGqsTTjWlnhLNGCy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70" zoomScaleNormal="85" zoomScaleSheetLayoutView="70" workbookViewId="0"/>
  </sheetViews>
  <sheetFormatPr defaultColWidth="0" defaultRowHeight="13.5" customHeight="1" zeroHeight="1"/>
  <cols>
    <col min="1" max="120" width="2.77734375" style="725" customWidth="1"/>
    <col min="121" max="121" width="0" style="726" hidden="1" customWidth="1"/>
    <col min="122" max="16384" width="9" style="726" hidden="1" customWidth="1"/>
  </cols>
  <sheetData>
    <row r="1" spans="1:120" ht="13.2">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6"/>
    </row>
    <row r="17" spans="119:120" ht="13.2">
      <c r="DP17" s="726"/>
    </row>
    <row r="18" spans="119:120" ht="13.2"/>
    <row r="19" spans="119:120" ht="13.2"/>
    <row r="20" spans="119:120" ht="13.2">
      <c r="DO20" s="726"/>
      <c r="DP20" s="726"/>
    </row>
    <row r="21" spans="119:120" ht="13.2">
      <c r="DP21" s="726"/>
    </row>
    <row r="22" spans="119:120" ht="13.2"/>
    <row r="23" spans="119:120" ht="13.2">
      <c r="DO23" s="726"/>
      <c r="DP23" s="726"/>
    </row>
    <row r="24" spans="119:120" ht="13.2">
      <c r="DP24" s="726"/>
    </row>
    <row r="25" spans="119:120" ht="13.2">
      <c r="DP25" s="726"/>
    </row>
    <row r="26" spans="119:120" ht="13.2">
      <c r="DO26" s="726"/>
      <c r="DP26" s="726"/>
    </row>
    <row r="27" spans="119:120" ht="13.2"/>
    <row r="28" spans="119:120" ht="13.2">
      <c r="DO28" s="726"/>
      <c r="DP28" s="726"/>
    </row>
    <row r="29" spans="119:120" ht="13.2">
      <c r="DP29" s="726"/>
    </row>
    <row r="30" spans="119:120" ht="13.2"/>
    <row r="31" spans="119:120" ht="13.2">
      <c r="DO31" s="726"/>
      <c r="DP31" s="726"/>
    </row>
    <row r="32" spans="119:120" ht="13.2"/>
    <row r="33" spans="98:120" ht="13.2">
      <c r="DO33" s="726"/>
      <c r="DP33" s="726"/>
    </row>
    <row r="34" spans="98:120" ht="13.2">
      <c r="DM34" s="726"/>
    </row>
    <row r="35" spans="98:120" ht="13.2">
      <c r="CT35" s="726"/>
      <c r="CU35" s="726"/>
      <c r="CV35" s="726"/>
      <c r="CY35" s="726"/>
      <c r="CZ35" s="726"/>
      <c r="DA35" s="726"/>
      <c r="DD35" s="726"/>
      <c r="DE35" s="726"/>
      <c r="DF35" s="726"/>
      <c r="DI35" s="726"/>
      <c r="DJ35" s="726"/>
      <c r="DK35" s="726"/>
      <c r="DM35" s="726"/>
      <c r="DN35" s="726"/>
      <c r="DO35" s="726"/>
      <c r="DP35" s="726"/>
    </row>
    <row r="36" spans="98:120" ht="13.2"/>
    <row r="37" spans="98:120" ht="13.2">
      <c r="CW37" s="726"/>
      <c r="DB37" s="726"/>
      <c r="DG37" s="726"/>
      <c r="DL37" s="726"/>
      <c r="DP37" s="726"/>
    </row>
    <row r="38" spans="98:120" ht="13.2">
      <c r="CT38" s="726"/>
      <c r="CU38" s="726"/>
      <c r="CV38" s="726"/>
      <c r="CW38" s="726"/>
      <c r="CY38" s="726"/>
      <c r="CZ38" s="726"/>
      <c r="DA38" s="726"/>
      <c r="DB38" s="726"/>
      <c r="DD38" s="726"/>
      <c r="DE38" s="726"/>
      <c r="DF38" s="726"/>
      <c r="DG38" s="726"/>
      <c r="DI38" s="726"/>
      <c r="DJ38" s="726"/>
      <c r="DK38" s="726"/>
      <c r="DL38" s="726"/>
      <c r="DN38" s="726"/>
      <c r="DO38" s="726"/>
      <c r="DP38" s="72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6"/>
      <c r="DO49" s="726"/>
      <c r="DP49" s="72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6"/>
      <c r="CS63" s="726"/>
      <c r="CX63" s="726"/>
      <c r="DC63" s="726"/>
      <c r="DH63" s="726"/>
    </row>
    <row r="64" spans="22:120" ht="13.2">
      <c r="V64" s="726"/>
    </row>
    <row r="65" spans="15:120" ht="13.2">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2">
      <c r="Q66" s="726"/>
      <c r="S66" s="726"/>
      <c r="U66" s="726"/>
      <c r="DM66" s="726"/>
    </row>
    <row r="67" spans="15:120" ht="13.2">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2"/>
    <row r="69" spans="15:120" ht="13.2"/>
    <row r="70" spans="15:120" ht="13.2"/>
    <row r="71" spans="15:120" ht="13.2"/>
    <row r="72" spans="15:120" ht="13.2">
      <c r="DP72" s="726"/>
    </row>
    <row r="73" spans="15:120" ht="13.2">
      <c r="DP73" s="72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6"/>
      <c r="CX96" s="726"/>
      <c r="DC96" s="726"/>
      <c r="DH96" s="726"/>
    </row>
    <row r="97" spans="24:120" ht="13.2">
      <c r="CS97" s="726"/>
      <c r="CX97" s="726"/>
      <c r="DC97" s="726"/>
      <c r="DH97" s="726"/>
      <c r="DP97" s="725" t="s">
        <v>104</v>
      </c>
    </row>
    <row r="98" spans="24:120" ht="13.2" hidden="1">
      <c r="CS98" s="726"/>
      <c r="CX98" s="726"/>
      <c r="DC98" s="726"/>
      <c r="DH98" s="726"/>
    </row>
    <row r="99" spans="24:120" ht="13.2"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2" hidden="1">
      <c r="CT103" s="726"/>
      <c r="CV103" s="726"/>
      <c r="CW103" s="726"/>
      <c r="CY103" s="726"/>
      <c r="DA103" s="726"/>
      <c r="DB103" s="726"/>
      <c r="DD103" s="726"/>
      <c r="DF103" s="726"/>
      <c r="DG103" s="726"/>
      <c r="DI103" s="726"/>
      <c r="DK103" s="726"/>
      <c r="DL103" s="726"/>
      <c r="DM103" s="726"/>
      <c r="DN103" s="726"/>
      <c r="DO103" s="726"/>
      <c r="DP103" s="726"/>
    </row>
    <row r="104" spans="24:120" ht="13.2" hidden="1">
      <c r="CV104" s="726"/>
      <c r="CW104" s="726"/>
      <c r="DA104" s="726"/>
      <c r="DB104" s="726"/>
      <c r="DF104" s="726"/>
      <c r="DG104" s="726"/>
      <c r="DK104" s="726"/>
      <c r="DL104" s="726"/>
      <c r="DN104" s="726"/>
      <c r="DO104" s="726"/>
      <c r="DP104" s="726"/>
    </row>
    <row r="105" spans="24:120" ht="12.75" hidden="1" customHeight="1"/>
  </sheetData>
  <sheetProtection algorithmName="SHA-512" hashValue="EBD8/+wAChTntf3ybI6YAm4IH8JK76QafTj2hmy8XcJnVL4YAW0XngeBadaKpTPo2rvjOpuF5wnL1OWJpa0iIA==" saltValue="XsPnMroV4YrQ5zZ9eX5vtg=="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0" zoomScaleNormal="70" zoomScaleSheetLayoutView="55" workbookViewId="0"/>
  </sheetViews>
  <sheetFormatPr defaultColWidth="0" defaultRowHeight="13.5" customHeight="1" zeroHeight="1"/>
  <cols>
    <col min="1" max="116" width="2.6640625" style="725" customWidth="1"/>
    <col min="117" max="16384" width="9" style="726" hidden="1" customWidth="1"/>
  </cols>
  <sheetData>
    <row r="1" spans="2:116" ht="13.2">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2"/>
    <row r="3" spans="2:116" ht="13.2"/>
    <row r="4" spans="2:116" ht="13.2">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2">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2"/>
    <row r="20" spans="9:116" ht="13.2"/>
    <row r="21" spans="9:116" ht="13.2">
      <c r="DL21" s="726"/>
    </row>
    <row r="22" spans="9:116" ht="13.2">
      <c r="DI22" s="726"/>
      <c r="DJ22" s="726"/>
      <c r="DK22" s="726"/>
      <c r="DL22" s="726"/>
    </row>
    <row r="23" spans="9:116" ht="13.2">
      <c r="CY23" s="726"/>
      <c r="CZ23" s="726"/>
      <c r="DA23" s="726"/>
      <c r="DB23" s="726"/>
      <c r="DC23" s="726"/>
      <c r="DD23" s="726"/>
      <c r="DE23" s="726"/>
      <c r="DF23" s="726"/>
      <c r="DG23" s="726"/>
      <c r="DH23" s="726"/>
      <c r="DI23" s="726"/>
      <c r="DJ23" s="726"/>
      <c r="DK23" s="726"/>
      <c r="DL23" s="726"/>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726"/>
      <c r="DA35" s="726"/>
      <c r="DB35" s="726"/>
      <c r="DC35" s="726"/>
      <c r="DD35" s="726"/>
      <c r="DE35" s="726"/>
      <c r="DF35" s="726"/>
      <c r="DG35" s="726"/>
      <c r="DH35" s="726"/>
      <c r="DI35" s="726"/>
      <c r="DJ35" s="726"/>
      <c r="DK35" s="726"/>
      <c r="DL35" s="726"/>
    </row>
    <row r="36" spans="15:116" ht="13.2"/>
    <row r="37" spans="15:116" ht="13.2">
      <c r="DL37" s="726"/>
    </row>
    <row r="38" spans="15:116" ht="13.2">
      <c r="DI38" s="726"/>
      <c r="DJ38" s="726"/>
      <c r="DK38" s="726"/>
      <c r="DL38" s="726"/>
    </row>
    <row r="39" spans="15:116" ht="13.2"/>
    <row r="40" spans="15:116" ht="13.2"/>
    <row r="41" spans="15:116" ht="13.2"/>
    <row r="42" spans="15:116" ht="13.2"/>
    <row r="43" spans="15:116" ht="13.2">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2">
      <c r="DL44" s="726"/>
    </row>
    <row r="45" spans="15:116" ht="13.2"/>
    <row r="46" spans="15:116" ht="13.2">
      <c r="DA46" s="726"/>
      <c r="DB46" s="726"/>
      <c r="DC46" s="726"/>
      <c r="DD46" s="726"/>
      <c r="DE46" s="726"/>
      <c r="DF46" s="726"/>
      <c r="DG46" s="726"/>
      <c r="DH46" s="726"/>
      <c r="DI46" s="726"/>
      <c r="DJ46" s="726"/>
      <c r="DK46" s="726"/>
      <c r="DL46" s="726"/>
    </row>
    <row r="47" spans="15:116" ht="13.2"/>
    <row r="48" spans="15:116" ht="13.2"/>
    <row r="49" spans="104:116" ht="13.2"/>
    <row r="50" spans="104:116" ht="13.2">
      <c r="CZ50" s="726"/>
      <c r="DA50" s="726"/>
      <c r="DB50" s="726"/>
      <c r="DC50" s="726"/>
      <c r="DD50" s="726"/>
      <c r="DE50" s="726"/>
      <c r="DF50" s="726"/>
      <c r="DG50" s="726"/>
      <c r="DH50" s="726"/>
      <c r="DI50" s="726"/>
      <c r="DJ50" s="726"/>
      <c r="DK50" s="726"/>
      <c r="DL50" s="726"/>
    </row>
    <row r="51" spans="104:116" ht="13.2"/>
    <row r="52" spans="104:116" ht="13.2"/>
    <row r="53" spans="104:116" ht="13.2">
      <c r="DL53" s="726"/>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726"/>
      <c r="DD67" s="726"/>
      <c r="DE67" s="726"/>
      <c r="DF67" s="726"/>
      <c r="DG67" s="726"/>
      <c r="DH67" s="726"/>
      <c r="DI67" s="726"/>
      <c r="DJ67" s="726"/>
      <c r="DK67" s="726"/>
      <c r="DL67" s="726"/>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HBUrLjOig6GgRgUvG7K3MZHva6pWfJtQhoY33BWHi0GkZ0CaTtuIDQelJYsMRTMl+OEti7ed1M2Mv2cbgXcSQ==" saltValue="LEAPVpoWgiM4cHv1hnsiYw==" spinCount="100000" sheet="1" objects="1" scenarios="1"/>
  <phoneticPr fontId="5"/>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67"/>
  <sheetViews>
    <sheetView showGridLines="0" view="pageBreakPreview" zoomScale="70" zoomScaleSheetLayoutView="70" workbookViewId="0"/>
  </sheetViews>
  <sheetFormatPr defaultColWidth="0" defaultRowHeight="13.5" customHeight="1" zeroHeight="1"/>
  <cols>
    <col min="1" max="36" width="2.44140625" style="363" customWidth="1"/>
    <col min="37" max="44" width="17" style="363" customWidth="1"/>
    <col min="45" max="45" width="6.109375" style="727" customWidth="1"/>
    <col min="46" max="46" width="3" style="728" customWidth="1"/>
    <col min="47" max="47" width="19.109375" style="363" hidden="1" customWidth="1"/>
    <col min="48" max="52" width="12.6640625" style="363" hidden="1" customWidth="1"/>
    <col min="53" max="16384" width="8.6640625" style="363" hidden="1" customWidth="1"/>
  </cols>
  <sheetData>
    <row r="1" spans="1:46" ht="13.2">
      <c r="AS1" s="829"/>
      <c r="AT1" s="829"/>
    </row>
    <row r="2" spans="1:46" ht="13.2">
      <c r="AS2" s="829"/>
      <c r="AT2" s="829"/>
    </row>
    <row r="3" spans="1:46" ht="13.2">
      <c r="AS3" s="829"/>
      <c r="AT3" s="829"/>
    </row>
    <row r="4" spans="1:46" ht="13.2">
      <c r="AS4" s="829"/>
      <c r="AT4" s="829"/>
    </row>
    <row r="5" spans="1:46" ht="16.2">
      <c r="A5" s="730" t="s">
        <v>512</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0"/>
    </row>
    <row r="6" spans="1:46" ht="13.2">
      <c r="A6" s="728"/>
      <c r="AK6" s="729" t="s">
        <v>335</v>
      </c>
      <c r="AL6" s="729"/>
      <c r="AM6" s="729"/>
      <c r="AN6" s="729"/>
    </row>
    <row r="7" spans="1:46" ht="13.5" customHeight="1">
      <c r="A7" s="728"/>
      <c r="AK7" s="740"/>
      <c r="AL7" s="753"/>
      <c r="AM7" s="753"/>
      <c r="AN7" s="770"/>
      <c r="AO7" s="783" t="s">
        <v>91</v>
      </c>
      <c r="AP7" s="795"/>
      <c r="AQ7" s="806" t="s">
        <v>513</v>
      </c>
      <c r="AR7" s="820"/>
    </row>
    <row r="8" spans="1:46" ht="13.2">
      <c r="A8" s="728"/>
      <c r="AK8" s="741"/>
      <c r="AL8" s="754"/>
      <c r="AM8" s="754"/>
      <c r="AN8" s="771"/>
      <c r="AO8" s="784"/>
      <c r="AP8" s="796" t="s">
        <v>514</v>
      </c>
      <c r="AQ8" s="807" t="s">
        <v>515</v>
      </c>
      <c r="AR8" s="821" t="s">
        <v>516</v>
      </c>
    </row>
    <row r="9" spans="1:46" ht="13.2">
      <c r="A9" s="728"/>
      <c r="AK9" s="742" t="s">
        <v>517</v>
      </c>
      <c r="AL9" s="755"/>
      <c r="AM9" s="755"/>
      <c r="AN9" s="772"/>
      <c r="AO9" s="785">
        <v>1628020</v>
      </c>
      <c r="AP9" s="785">
        <v>116905</v>
      </c>
      <c r="AQ9" s="808">
        <v>120794</v>
      </c>
      <c r="AR9" s="822">
        <v>-3.2</v>
      </c>
    </row>
    <row r="10" spans="1:46" ht="13.5" customHeight="1">
      <c r="A10" s="728"/>
      <c r="AK10" s="742" t="s">
        <v>207</v>
      </c>
      <c r="AL10" s="755"/>
      <c r="AM10" s="755"/>
      <c r="AN10" s="772"/>
      <c r="AO10" s="786">
        <v>308874</v>
      </c>
      <c r="AP10" s="786">
        <v>22180</v>
      </c>
      <c r="AQ10" s="809">
        <v>16294</v>
      </c>
      <c r="AR10" s="823">
        <v>36.1</v>
      </c>
    </row>
    <row r="11" spans="1:46" ht="13.5" customHeight="1">
      <c r="A11" s="728"/>
      <c r="AK11" s="742" t="s">
        <v>407</v>
      </c>
      <c r="AL11" s="755"/>
      <c r="AM11" s="755"/>
      <c r="AN11" s="772"/>
      <c r="AO11" s="786">
        <v>34018</v>
      </c>
      <c r="AP11" s="786">
        <v>2443</v>
      </c>
      <c r="AQ11" s="809">
        <v>1928</v>
      </c>
      <c r="AR11" s="823">
        <v>26.7</v>
      </c>
    </row>
    <row r="12" spans="1:46" ht="13.5" customHeight="1">
      <c r="A12" s="728"/>
      <c r="AK12" s="742" t="s">
        <v>237</v>
      </c>
      <c r="AL12" s="755"/>
      <c r="AM12" s="755"/>
      <c r="AN12" s="772"/>
      <c r="AO12" s="786" t="s">
        <v>200</v>
      </c>
      <c r="AP12" s="786" t="s">
        <v>200</v>
      </c>
      <c r="AQ12" s="809">
        <v>20</v>
      </c>
      <c r="AR12" s="823" t="s">
        <v>200</v>
      </c>
    </row>
    <row r="13" spans="1:46" ht="13.5" customHeight="1">
      <c r="A13" s="728"/>
      <c r="AK13" s="742" t="s">
        <v>518</v>
      </c>
      <c r="AL13" s="755"/>
      <c r="AM13" s="755"/>
      <c r="AN13" s="772"/>
      <c r="AO13" s="786">
        <v>61500</v>
      </c>
      <c r="AP13" s="786">
        <v>4416</v>
      </c>
      <c r="AQ13" s="809">
        <v>4630</v>
      </c>
      <c r="AR13" s="823">
        <v>-4.5999999999999996</v>
      </c>
    </row>
    <row r="14" spans="1:46" ht="13.5" customHeight="1">
      <c r="A14" s="728"/>
      <c r="AK14" s="742" t="s">
        <v>519</v>
      </c>
      <c r="AL14" s="755"/>
      <c r="AM14" s="755"/>
      <c r="AN14" s="772"/>
      <c r="AO14" s="786" t="s">
        <v>200</v>
      </c>
      <c r="AP14" s="786" t="s">
        <v>200</v>
      </c>
      <c r="AQ14" s="809">
        <v>2459</v>
      </c>
      <c r="AR14" s="823" t="s">
        <v>200</v>
      </c>
    </row>
    <row r="15" spans="1:46" ht="13.5" customHeight="1">
      <c r="A15" s="728"/>
      <c r="AK15" s="743" t="s">
        <v>314</v>
      </c>
      <c r="AL15" s="756"/>
      <c r="AM15" s="756"/>
      <c r="AN15" s="773"/>
      <c r="AO15" s="786">
        <v>-116389</v>
      </c>
      <c r="AP15" s="786">
        <v>-8358</v>
      </c>
      <c r="AQ15" s="809">
        <v>-7108</v>
      </c>
      <c r="AR15" s="823">
        <v>17.600000000000001</v>
      </c>
    </row>
    <row r="16" spans="1:46" ht="13.2">
      <c r="A16" s="728"/>
      <c r="AK16" s="743" t="s">
        <v>275</v>
      </c>
      <c r="AL16" s="756"/>
      <c r="AM16" s="756"/>
      <c r="AN16" s="773"/>
      <c r="AO16" s="786">
        <v>1916023</v>
      </c>
      <c r="AP16" s="786">
        <v>137586</v>
      </c>
      <c r="AQ16" s="809">
        <v>139017</v>
      </c>
      <c r="AR16" s="823">
        <v>-1</v>
      </c>
    </row>
    <row r="17" spans="1:46" ht="13.2">
      <c r="A17" s="728"/>
    </row>
    <row r="18" spans="1:46" ht="13.2">
      <c r="A18" s="728"/>
      <c r="AQ18" s="801"/>
      <c r="AR18" s="801"/>
    </row>
    <row r="19" spans="1:46" ht="13.2">
      <c r="A19" s="728"/>
      <c r="AK19" s="363" t="s">
        <v>186</v>
      </c>
    </row>
    <row r="20" spans="1:46" ht="13.2">
      <c r="A20" s="728"/>
      <c r="AK20" s="744"/>
      <c r="AL20" s="757"/>
      <c r="AM20" s="757"/>
      <c r="AN20" s="774"/>
      <c r="AO20" s="787" t="s">
        <v>520</v>
      </c>
      <c r="AP20" s="797" t="s">
        <v>339</v>
      </c>
      <c r="AQ20" s="810" t="s">
        <v>42</v>
      </c>
      <c r="AR20" s="824"/>
    </row>
    <row r="21" spans="1:46" s="729" customFormat="1" ht="13.2">
      <c r="A21" s="731"/>
      <c r="B21" s="729"/>
      <c r="C21" s="729"/>
      <c r="D21" s="729"/>
      <c r="E21" s="729"/>
      <c r="F21" s="729"/>
      <c r="G21" s="729"/>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45" t="s">
        <v>521</v>
      </c>
      <c r="AL21" s="758"/>
      <c r="AM21" s="758"/>
      <c r="AN21" s="775"/>
      <c r="AO21" s="788">
        <v>10.63</v>
      </c>
      <c r="AP21" s="798">
        <v>11.1</v>
      </c>
      <c r="AQ21" s="811">
        <v>-0.47</v>
      </c>
      <c r="AR21" s="729"/>
      <c r="AS21" s="831"/>
      <c r="AT21" s="731"/>
    </row>
    <row r="22" spans="1:46" s="729" customFormat="1" ht="13.2">
      <c r="A22" s="731"/>
      <c r="B22" s="729"/>
      <c r="C22" s="729"/>
      <c r="D22" s="729"/>
      <c r="E22" s="729"/>
      <c r="F22" s="729"/>
      <c r="G22" s="729"/>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45" t="s">
        <v>522</v>
      </c>
      <c r="AL22" s="758"/>
      <c r="AM22" s="758"/>
      <c r="AN22" s="775"/>
      <c r="AO22" s="789">
        <v>97.6</v>
      </c>
      <c r="AP22" s="799">
        <v>96.5</v>
      </c>
      <c r="AQ22" s="812">
        <v>1.1000000000000001</v>
      </c>
      <c r="AR22" s="801"/>
      <c r="AS22" s="831"/>
      <c r="AT22" s="731"/>
    </row>
    <row r="23" spans="1:46" s="729" customFormat="1" ht="13.2">
      <c r="A23" s="731"/>
      <c r="B23" s="729"/>
      <c r="C23" s="729"/>
      <c r="D23" s="729"/>
      <c r="E23" s="729"/>
      <c r="F23" s="729"/>
      <c r="G23" s="729"/>
      <c r="H23" s="729"/>
      <c r="I23" s="729"/>
      <c r="J23" s="729"/>
      <c r="K23" s="729"/>
      <c r="L23" s="729"/>
      <c r="M23" s="729"/>
      <c r="N23" s="729"/>
      <c r="O23" s="729"/>
      <c r="P23" s="729"/>
      <c r="Q23" s="729"/>
      <c r="R23" s="729"/>
      <c r="S23" s="729"/>
      <c r="T23" s="729"/>
      <c r="U23" s="729"/>
      <c r="V23" s="729"/>
      <c r="W23" s="729"/>
      <c r="X23" s="729"/>
      <c r="Y23" s="729"/>
      <c r="Z23" s="729"/>
      <c r="AA23" s="729"/>
      <c r="AB23" s="729"/>
      <c r="AC23" s="729"/>
      <c r="AD23" s="729"/>
      <c r="AE23" s="729"/>
      <c r="AF23" s="729"/>
      <c r="AG23" s="729"/>
      <c r="AH23" s="729"/>
      <c r="AI23" s="729"/>
      <c r="AJ23" s="729"/>
      <c r="AK23" s="729"/>
      <c r="AL23" s="729"/>
      <c r="AM23" s="729"/>
      <c r="AN23" s="729"/>
      <c r="AO23" s="729"/>
      <c r="AP23" s="801"/>
      <c r="AQ23" s="801"/>
      <c r="AR23" s="801"/>
      <c r="AS23" s="831"/>
      <c r="AT23" s="731"/>
    </row>
    <row r="24" spans="1:46" s="729" customFormat="1" ht="13.2">
      <c r="A24" s="731"/>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801"/>
      <c r="AQ24" s="801"/>
      <c r="AR24" s="801"/>
      <c r="AS24" s="831"/>
      <c r="AT24" s="731"/>
    </row>
    <row r="25" spans="1:46" s="729" customFormat="1" ht="13.2">
      <c r="A25" s="732"/>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800"/>
      <c r="AQ25" s="800"/>
      <c r="AR25" s="800"/>
      <c r="AS25" s="832"/>
      <c r="AT25" s="731"/>
    </row>
    <row r="26" spans="1:46" s="729" customFormat="1" ht="13.2">
      <c r="A26" s="733" t="s">
        <v>523</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31"/>
    </row>
    <row r="27" spans="1:46" ht="13.2">
      <c r="A27" s="734"/>
      <c r="AS27" s="829"/>
      <c r="AT27" s="829"/>
    </row>
    <row r="28" spans="1:46" ht="16.2">
      <c r="A28" s="730" t="s">
        <v>265</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3"/>
    </row>
    <row r="29" spans="1:46" ht="13.2">
      <c r="A29" s="728"/>
      <c r="AK29" s="729" t="s">
        <v>61</v>
      </c>
      <c r="AL29" s="729"/>
      <c r="AM29" s="729"/>
      <c r="AN29" s="729"/>
      <c r="AS29" s="834"/>
    </row>
    <row r="30" spans="1:46" ht="13.5" customHeight="1">
      <c r="A30" s="728"/>
      <c r="AK30" s="740"/>
      <c r="AL30" s="753"/>
      <c r="AM30" s="753"/>
      <c r="AN30" s="770"/>
      <c r="AO30" s="783" t="s">
        <v>91</v>
      </c>
      <c r="AP30" s="795"/>
      <c r="AQ30" s="806" t="s">
        <v>513</v>
      </c>
      <c r="AR30" s="820"/>
    </row>
    <row r="31" spans="1:46" ht="13.2">
      <c r="A31" s="728"/>
      <c r="AK31" s="741"/>
      <c r="AL31" s="754"/>
      <c r="AM31" s="754"/>
      <c r="AN31" s="771"/>
      <c r="AO31" s="784"/>
      <c r="AP31" s="796" t="s">
        <v>514</v>
      </c>
      <c r="AQ31" s="807" t="s">
        <v>515</v>
      </c>
      <c r="AR31" s="821" t="s">
        <v>516</v>
      </c>
    </row>
    <row r="32" spans="1:46" ht="27" customHeight="1">
      <c r="A32" s="728"/>
      <c r="AK32" s="746" t="s">
        <v>524</v>
      </c>
      <c r="AL32" s="759"/>
      <c r="AM32" s="759"/>
      <c r="AN32" s="776"/>
      <c r="AO32" s="786">
        <v>766101</v>
      </c>
      <c r="AP32" s="786">
        <v>55012</v>
      </c>
      <c r="AQ32" s="813">
        <v>62408</v>
      </c>
      <c r="AR32" s="823">
        <v>-11.9</v>
      </c>
    </row>
    <row r="33" spans="1:46" ht="13.5" customHeight="1">
      <c r="A33" s="728"/>
      <c r="AK33" s="746" t="s">
        <v>141</v>
      </c>
      <c r="AL33" s="759"/>
      <c r="AM33" s="759"/>
      <c r="AN33" s="776"/>
      <c r="AO33" s="786" t="s">
        <v>200</v>
      </c>
      <c r="AP33" s="786" t="s">
        <v>200</v>
      </c>
      <c r="AQ33" s="813" t="s">
        <v>200</v>
      </c>
      <c r="AR33" s="823" t="s">
        <v>200</v>
      </c>
    </row>
    <row r="34" spans="1:46" ht="27" customHeight="1">
      <c r="A34" s="728"/>
      <c r="AK34" s="746" t="s">
        <v>525</v>
      </c>
      <c r="AL34" s="759"/>
      <c r="AM34" s="759"/>
      <c r="AN34" s="776"/>
      <c r="AO34" s="786" t="s">
        <v>200</v>
      </c>
      <c r="AP34" s="786" t="s">
        <v>200</v>
      </c>
      <c r="AQ34" s="813">
        <v>4</v>
      </c>
      <c r="AR34" s="823" t="s">
        <v>200</v>
      </c>
    </row>
    <row r="35" spans="1:46" ht="27" customHeight="1">
      <c r="A35" s="728"/>
      <c r="AK35" s="746" t="s">
        <v>526</v>
      </c>
      <c r="AL35" s="759"/>
      <c r="AM35" s="759"/>
      <c r="AN35" s="776"/>
      <c r="AO35" s="786">
        <v>349282</v>
      </c>
      <c r="AP35" s="786">
        <v>25081</v>
      </c>
      <c r="AQ35" s="813">
        <v>14219</v>
      </c>
      <c r="AR35" s="823">
        <v>76.400000000000006</v>
      </c>
    </row>
    <row r="36" spans="1:46" ht="27" customHeight="1">
      <c r="A36" s="728"/>
      <c r="AK36" s="746" t="s">
        <v>38</v>
      </c>
      <c r="AL36" s="759"/>
      <c r="AM36" s="759"/>
      <c r="AN36" s="776"/>
      <c r="AO36" s="786">
        <v>95881</v>
      </c>
      <c r="AP36" s="786">
        <v>6885</v>
      </c>
      <c r="AQ36" s="813">
        <v>4004</v>
      </c>
      <c r="AR36" s="823">
        <v>72</v>
      </c>
    </row>
    <row r="37" spans="1:46" ht="13.5" customHeight="1">
      <c r="A37" s="728"/>
      <c r="AK37" s="746" t="s">
        <v>348</v>
      </c>
      <c r="AL37" s="759"/>
      <c r="AM37" s="759"/>
      <c r="AN37" s="776"/>
      <c r="AO37" s="786" t="s">
        <v>200</v>
      </c>
      <c r="AP37" s="786" t="s">
        <v>200</v>
      </c>
      <c r="AQ37" s="813">
        <v>309</v>
      </c>
      <c r="AR37" s="823" t="s">
        <v>200</v>
      </c>
    </row>
    <row r="38" spans="1:46" ht="27" customHeight="1">
      <c r="A38" s="728"/>
      <c r="AK38" s="747" t="s">
        <v>527</v>
      </c>
      <c r="AL38" s="760"/>
      <c r="AM38" s="760"/>
      <c r="AN38" s="777"/>
      <c r="AO38" s="790" t="s">
        <v>200</v>
      </c>
      <c r="AP38" s="790" t="s">
        <v>200</v>
      </c>
      <c r="AQ38" s="814">
        <v>4</v>
      </c>
      <c r="AR38" s="812" t="s">
        <v>200</v>
      </c>
      <c r="AS38" s="834"/>
    </row>
    <row r="39" spans="1:46" ht="13.2">
      <c r="A39" s="728"/>
      <c r="AK39" s="747" t="s">
        <v>88</v>
      </c>
      <c r="AL39" s="760"/>
      <c r="AM39" s="760"/>
      <c r="AN39" s="777"/>
      <c r="AO39" s="786">
        <v>-90977</v>
      </c>
      <c r="AP39" s="786">
        <v>-6533</v>
      </c>
      <c r="AQ39" s="813">
        <v>-2554</v>
      </c>
      <c r="AR39" s="823">
        <v>155.80000000000001</v>
      </c>
      <c r="AS39" s="834"/>
    </row>
    <row r="40" spans="1:46" ht="27" customHeight="1">
      <c r="A40" s="728"/>
      <c r="AK40" s="746" t="s">
        <v>528</v>
      </c>
      <c r="AL40" s="759"/>
      <c r="AM40" s="759"/>
      <c r="AN40" s="776"/>
      <c r="AO40" s="786">
        <v>-691719</v>
      </c>
      <c r="AP40" s="786">
        <v>-49671</v>
      </c>
      <c r="AQ40" s="813">
        <v>-52280</v>
      </c>
      <c r="AR40" s="823">
        <v>-5</v>
      </c>
      <c r="AS40" s="834"/>
    </row>
    <row r="41" spans="1:46" ht="13.2">
      <c r="A41" s="728"/>
      <c r="AK41" s="748" t="s">
        <v>396</v>
      </c>
      <c r="AL41" s="761"/>
      <c r="AM41" s="761"/>
      <c r="AN41" s="778"/>
      <c r="AO41" s="786">
        <v>428568</v>
      </c>
      <c r="AP41" s="786">
        <v>30775</v>
      </c>
      <c r="AQ41" s="813">
        <v>26115</v>
      </c>
      <c r="AR41" s="823">
        <v>17.8</v>
      </c>
      <c r="AS41" s="834"/>
    </row>
    <row r="42" spans="1:46" ht="13.2">
      <c r="A42" s="728"/>
      <c r="AK42" s="749"/>
      <c r="AQ42" s="801"/>
      <c r="AR42" s="801"/>
      <c r="AS42" s="834"/>
    </row>
    <row r="43" spans="1:46" ht="13.2">
      <c r="A43" s="728"/>
      <c r="AP43" s="802"/>
      <c r="AQ43" s="801"/>
      <c r="AS43" s="834"/>
    </row>
    <row r="44" spans="1:46" ht="13.2">
      <c r="A44" s="728"/>
      <c r="AQ44" s="801"/>
    </row>
    <row r="45" spans="1:46" ht="13.2">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5"/>
      <c r="AR45" s="735"/>
      <c r="AS45" s="735"/>
      <c r="AT45" s="829"/>
    </row>
    <row r="46" spans="1:46" ht="13.2">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829"/>
    </row>
    <row r="47" spans="1:46" ht="17.25" customHeight="1">
      <c r="A47" s="737" t="s">
        <v>529</v>
      </c>
    </row>
    <row r="48" spans="1:46" ht="13.2">
      <c r="A48" s="728"/>
      <c r="AK48" s="736" t="s">
        <v>530</v>
      </c>
      <c r="AL48" s="736"/>
      <c r="AM48" s="736"/>
      <c r="AN48" s="736"/>
      <c r="AO48" s="736"/>
      <c r="AP48" s="736"/>
      <c r="AQ48" s="800"/>
      <c r="AR48" s="736"/>
    </row>
    <row r="49" spans="1:44" ht="13.5" customHeight="1">
      <c r="A49" s="728"/>
      <c r="AK49" s="750"/>
      <c r="AL49" s="762"/>
      <c r="AM49" s="766" t="s">
        <v>91</v>
      </c>
      <c r="AN49" s="779" t="s">
        <v>454</v>
      </c>
      <c r="AO49" s="791"/>
      <c r="AP49" s="791"/>
      <c r="AQ49" s="791"/>
      <c r="AR49" s="825"/>
    </row>
    <row r="50" spans="1:44" ht="13.2">
      <c r="A50" s="728"/>
      <c r="AK50" s="751"/>
      <c r="AL50" s="763"/>
      <c r="AM50" s="767"/>
      <c r="AN50" s="780" t="s">
        <v>505</v>
      </c>
      <c r="AO50" s="792" t="s">
        <v>506</v>
      </c>
      <c r="AP50" s="803" t="s">
        <v>531</v>
      </c>
      <c r="AQ50" s="816" t="s">
        <v>390</v>
      </c>
      <c r="AR50" s="826" t="s">
        <v>532</v>
      </c>
    </row>
    <row r="51" spans="1:44" ht="13.2">
      <c r="A51" s="728"/>
      <c r="AK51" s="750" t="s">
        <v>494</v>
      </c>
      <c r="AL51" s="762"/>
      <c r="AM51" s="768">
        <v>2149591</v>
      </c>
      <c r="AN51" s="781">
        <v>146400</v>
      </c>
      <c r="AO51" s="793">
        <v>31.2</v>
      </c>
      <c r="AP51" s="804">
        <v>117234</v>
      </c>
      <c r="AQ51" s="817">
        <v>34</v>
      </c>
      <c r="AR51" s="827">
        <v>-2.8</v>
      </c>
    </row>
    <row r="52" spans="1:44" ht="13.2">
      <c r="A52" s="728"/>
      <c r="AK52" s="752"/>
      <c r="AL52" s="764" t="s">
        <v>277</v>
      </c>
      <c r="AM52" s="769">
        <v>1051985</v>
      </c>
      <c r="AN52" s="782">
        <v>71646</v>
      </c>
      <c r="AO52" s="794">
        <v>45.7</v>
      </c>
      <c r="AP52" s="805">
        <v>59796</v>
      </c>
      <c r="AQ52" s="818">
        <v>25.9</v>
      </c>
      <c r="AR52" s="828">
        <v>19.8</v>
      </c>
    </row>
    <row r="53" spans="1:44" ht="13.2">
      <c r="A53" s="728"/>
      <c r="AK53" s="750" t="s">
        <v>533</v>
      </c>
      <c r="AL53" s="762"/>
      <c r="AM53" s="768">
        <v>1734316</v>
      </c>
      <c r="AN53" s="781">
        <v>119815</v>
      </c>
      <c r="AO53" s="793">
        <v>-18.2</v>
      </c>
      <c r="AP53" s="804">
        <v>97758</v>
      </c>
      <c r="AQ53" s="817">
        <v>-16.600000000000001</v>
      </c>
      <c r="AR53" s="827">
        <v>-1.6</v>
      </c>
    </row>
    <row r="54" spans="1:44" ht="13.2">
      <c r="A54" s="728"/>
      <c r="AK54" s="752"/>
      <c r="AL54" s="764" t="s">
        <v>277</v>
      </c>
      <c r="AM54" s="769">
        <v>861683</v>
      </c>
      <c r="AN54" s="782">
        <v>59529</v>
      </c>
      <c r="AO54" s="794">
        <v>-16.899999999999999</v>
      </c>
      <c r="AP54" s="805">
        <v>45946</v>
      </c>
      <c r="AQ54" s="818">
        <v>-23.2</v>
      </c>
      <c r="AR54" s="828">
        <v>6.3</v>
      </c>
    </row>
    <row r="55" spans="1:44" ht="13.2">
      <c r="A55" s="728"/>
      <c r="AK55" s="750" t="s">
        <v>136</v>
      </c>
      <c r="AL55" s="762"/>
      <c r="AM55" s="768">
        <v>3275071</v>
      </c>
      <c r="AN55" s="781">
        <v>228387</v>
      </c>
      <c r="AO55" s="793">
        <v>90.6</v>
      </c>
      <c r="AP55" s="804">
        <v>91338</v>
      </c>
      <c r="AQ55" s="817">
        <v>-6.6</v>
      </c>
      <c r="AR55" s="827">
        <v>97.2</v>
      </c>
    </row>
    <row r="56" spans="1:44" ht="13.2">
      <c r="A56" s="728"/>
      <c r="AK56" s="752"/>
      <c r="AL56" s="764" t="s">
        <v>277</v>
      </c>
      <c r="AM56" s="769">
        <v>2727717</v>
      </c>
      <c r="AN56" s="782">
        <v>190217</v>
      </c>
      <c r="AO56" s="794">
        <v>219.5</v>
      </c>
      <c r="AP56" s="805">
        <v>43989</v>
      </c>
      <c r="AQ56" s="818">
        <v>-4.3</v>
      </c>
      <c r="AR56" s="828">
        <v>223.8</v>
      </c>
    </row>
    <row r="57" spans="1:44" ht="13.2">
      <c r="A57" s="728"/>
      <c r="AK57" s="750" t="s">
        <v>475</v>
      </c>
      <c r="AL57" s="762"/>
      <c r="AM57" s="768">
        <v>693045</v>
      </c>
      <c r="AN57" s="781">
        <v>49058</v>
      </c>
      <c r="AO57" s="793">
        <v>-78.5</v>
      </c>
      <c r="AP57" s="804">
        <v>103975</v>
      </c>
      <c r="AQ57" s="817">
        <v>13.8</v>
      </c>
      <c r="AR57" s="827">
        <v>-92.3</v>
      </c>
    </row>
    <row r="58" spans="1:44" ht="13.2">
      <c r="A58" s="728"/>
      <c r="AK58" s="752"/>
      <c r="AL58" s="764" t="s">
        <v>277</v>
      </c>
      <c r="AM58" s="769">
        <v>488539</v>
      </c>
      <c r="AN58" s="782">
        <v>34582</v>
      </c>
      <c r="AO58" s="794">
        <v>-81.8</v>
      </c>
      <c r="AP58" s="805">
        <v>52698</v>
      </c>
      <c r="AQ58" s="818">
        <v>19.8</v>
      </c>
      <c r="AR58" s="828">
        <v>-101.6</v>
      </c>
    </row>
    <row r="59" spans="1:44" ht="13.2">
      <c r="A59" s="728"/>
      <c r="AK59" s="750" t="s">
        <v>534</v>
      </c>
      <c r="AL59" s="762"/>
      <c r="AM59" s="768">
        <v>815042</v>
      </c>
      <c r="AN59" s="781">
        <v>58527</v>
      </c>
      <c r="AO59" s="793">
        <v>19.3</v>
      </c>
      <c r="AP59" s="804">
        <v>112678</v>
      </c>
      <c r="AQ59" s="817">
        <v>8.4</v>
      </c>
      <c r="AR59" s="827">
        <v>10.9</v>
      </c>
    </row>
    <row r="60" spans="1:44" ht="13.2">
      <c r="A60" s="728"/>
      <c r="AK60" s="752"/>
      <c r="AL60" s="764" t="s">
        <v>277</v>
      </c>
      <c r="AM60" s="769">
        <v>583164</v>
      </c>
      <c r="AN60" s="782">
        <v>41876</v>
      </c>
      <c r="AO60" s="794">
        <v>21.1</v>
      </c>
      <c r="AP60" s="805">
        <v>55165</v>
      </c>
      <c r="AQ60" s="818">
        <v>4.7</v>
      </c>
      <c r="AR60" s="828">
        <v>16.399999999999999</v>
      </c>
    </row>
    <row r="61" spans="1:44" ht="13.2">
      <c r="A61" s="728"/>
      <c r="AK61" s="750" t="s">
        <v>429</v>
      </c>
      <c r="AL61" s="765"/>
      <c r="AM61" s="768">
        <v>1733413</v>
      </c>
      <c r="AN61" s="781">
        <v>120437</v>
      </c>
      <c r="AO61" s="793">
        <v>8.9</v>
      </c>
      <c r="AP61" s="804">
        <v>104597</v>
      </c>
      <c r="AQ61" s="819">
        <v>6.6</v>
      </c>
      <c r="AR61" s="827">
        <v>2.2999999999999998</v>
      </c>
    </row>
    <row r="62" spans="1:44" ht="13.2">
      <c r="A62" s="728"/>
      <c r="AK62" s="752"/>
      <c r="AL62" s="764" t="s">
        <v>277</v>
      </c>
      <c r="AM62" s="769">
        <v>1142618</v>
      </c>
      <c r="AN62" s="782">
        <v>79570</v>
      </c>
      <c r="AO62" s="794">
        <v>37.5</v>
      </c>
      <c r="AP62" s="805">
        <v>51519</v>
      </c>
      <c r="AQ62" s="818">
        <v>4.5999999999999996</v>
      </c>
      <c r="AR62" s="828">
        <v>32.9</v>
      </c>
    </row>
    <row r="63" spans="1:44" ht="13.2">
      <c r="A63" s="728"/>
    </row>
    <row r="64" spans="1:44" ht="13.2">
      <c r="A64" s="728"/>
    </row>
    <row r="65" spans="1:46" ht="13.2">
      <c r="A65" s="728"/>
    </row>
    <row r="66" spans="1:46" ht="13.2">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5"/>
    </row>
    <row r="67" spans="1:46" ht="13.5" hidden="1" customHeight="1">
      <c r="AS67" s="829"/>
      <c r="AT67" s="829"/>
    </row>
    <row r="70" spans="1:46" ht="13.2" hidden="1"/>
    <row r="71" spans="1:46" ht="13.2" hidden="1"/>
    <row r="72" spans="1:46" ht="13.2" hidden="1"/>
    <row r="73" spans="1:46" ht="13.2" hidden="1"/>
  </sheetData>
  <sheetProtection algorithmName="SHA-512" hashValue="gLhE4tnVJ/r0nXpYgC68RiulLJDbyjWEVcUT7dyC6LrcL/0OUD+wsWS9LO02TET6eGC+PYRvJit9EJ78Ov5WVA==" saltValue="rCA/rJxQVQFEtQeoyUBMZ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441406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2">
      <c r="B2" s="726"/>
      <c r="DG2" s="726"/>
    </row>
    <row r="3" spans="2:125" ht="13.2">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2"/>
    <row r="5" spans="2:125" ht="13.2"/>
    <row r="6" spans="2:125" ht="13.2"/>
    <row r="7" spans="2:125" ht="13.2"/>
    <row r="8" spans="2:125" ht="13.2"/>
    <row r="9" spans="2:125" ht="13.2">
      <c r="DU9" s="726"/>
    </row>
    <row r="10" spans="2:125" ht="13.2"/>
    <row r="11" spans="2:125" ht="13.2"/>
    <row r="12" spans="2:125" ht="13.2"/>
    <row r="13" spans="2:125" ht="13.2"/>
    <row r="14" spans="2:125" ht="13.2"/>
    <row r="15" spans="2:125" ht="13.2"/>
    <row r="16" spans="2:125" ht="13.2"/>
    <row r="17" spans="125:125" ht="13.2">
      <c r="DU17" s="726"/>
    </row>
    <row r="18" spans="125:125" ht="13.2"/>
    <row r="19" spans="125:125" ht="13.2"/>
    <row r="20" spans="125:125" ht="13.2">
      <c r="DU20" s="726"/>
    </row>
    <row r="21" spans="125:125" ht="13.2">
      <c r="DU21" s="726"/>
    </row>
    <row r="22" spans="125:125" ht="13.2"/>
    <row r="23" spans="125:125" ht="13.2"/>
    <row r="24" spans="125:125" ht="13.2"/>
    <row r="25" spans="125:125" ht="13.2"/>
    <row r="26" spans="125:125" ht="13.2"/>
    <row r="27" spans="125:125" ht="13.2"/>
    <row r="28" spans="125:125" ht="13.2">
      <c r="DU28" s="726"/>
    </row>
    <row r="29" spans="125:125" ht="13.2"/>
    <row r="30" spans="125:125" ht="13.2"/>
    <row r="31" spans="125:125" ht="13.2"/>
    <row r="32" spans="125:125" ht="13.2"/>
    <row r="33" spans="2:125" ht="13.2">
      <c r="B33" s="726"/>
      <c r="G33" s="726"/>
      <c r="I33" s="726"/>
    </row>
    <row r="34" spans="2:125" ht="13.2">
      <c r="C34" s="726"/>
      <c r="P34" s="726"/>
      <c r="DE34" s="726"/>
      <c r="DH34" s="726"/>
    </row>
    <row r="35" spans="2:125" ht="13.2">
      <c r="D35" s="726"/>
      <c r="E35" s="726"/>
      <c r="DG35" s="726"/>
      <c r="DJ35" s="726"/>
      <c r="DP35" s="726"/>
      <c r="DQ35" s="726"/>
      <c r="DR35" s="726"/>
      <c r="DS35" s="726"/>
      <c r="DT35" s="726"/>
      <c r="DU35" s="726"/>
    </row>
    <row r="36" spans="2:125" ht="13.2">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2">
      <c r="DU37" s="726"/>
    </row>
    <row r="38" spans="2:125" ht="13.2">
      <c r="DT38" s="726"/>
      <c r="DU38" s="726"/>
    </row>
    <row r="39" spans="2:125" ht="13.2"/>
    <row r="40" spans="2:125" ht="13.2">
      <c r="DH40" s="726"/>
    </row>
    <row r="41" spans="2:125" ht="13.2">
      <c r="DE41" s="726"/>
    </row>
    <row r="42" spans="2:125" ht="13.2">
      <c r="DG42" s="726"/>
      <c r="DJ42" s="726"/>
    </row>
    <row r="43" spans="2:125" ht="13.2">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2">
      <c r="DU44" s="726"/>
    </row>
    <row r="45" spans="2:125" ht="13.2"/>
    <row r="46" spans="2:125" ht="13.2"/>
    <row r="47" spans="2:125" ht="13.2"/>
    <row r="48" spans="2:125" ht="13.2">
      <c r="DT48" s="726"/>
      <c r="DU48" s="726"/>
    </row>
    <row r="49" spans="120:125" ht="13.2">
      <c r="DU49" s="726"/>
    </row>
    <row r="50" spans="120:125" ht="13.2">
      <c r="DU50" s="726"/>
    </row>
    <row r="51" spans="120:125" ht="13.2">
      <c r="DP51" s="726"/>
      <c r="DQ51" s="726"/>
      <c r="DR51" s="726"/>
      <c r="DS51" s="726"/>
      <c r="DT51" s="726"/>
      <c r="DU51" s="726"/>
    </row>
    <row r="52" spans="120:125" ht="13.2"/>
    <row r="53" spans="120:125" ht="13.2"/>
    <row r="54" spans="120:125" ht="13.2">
      <c r="DU54" s="726"/>
    </row>
    <row r="55" spans="120:125" ht="13.2"/>
    <row r="56" spans="120:125" ht="13.2"/>
    <row r="57" spans="120:125" ht="13.2"/>
    <row r="58" spans="120:125" ht="13.2">
      <c r="DU58" s="726"/>
    </row>
    <row r="59" spans="120:125" ht="13.2"/>
    <row r="60" spans="120:125" ht="13.2"/>
    <row r="61" spans="120:125" ht="13.2"/>
    <row r="62" spans="120:125" ht="13.2"/>
    <row r="63" spans="120:125" ht="13.2">
      <c r="DU63" s="726"/>
    </row>
    <row r="64" spans="120:125" ht="13.2">
      <c r="DT64" s="726"/>
      <c r="DU64" s="726"/>
    </row>
    <row r="65" spans="123:125" ht="13.2"/>
    <row r="66" spans="123:125" ht="13.2"/>
    <row r="67" spans="123:125" ht="13.2"/>
    <row r="68" spans="123:125" ht="13.2"/>
    <row r="69" spans="123:125" ht="13.2">
      <c r="DS69" s="726"/>
      <c r="DT69" s="726"/>
      <c r="DU69" s="726"/>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6"/>
    </row>
    <row r="83" spans="116:125" ht="13.2">
      <c r="DM83" s="726"/>
      <c r="DN83" s="726"/>
      <c r="DO83" s="726"/>
      <c r="DP83" s="726"/>
      <c r="DQ83" s="726"/>
      <c r="DR83" s="726"/>
      <c r="DS83" s="726"/>
      <c r="DT83" s="726"/>
      <c r="DU83" s="726"/>
    </row>
    <row r="84" spans="116:125" ht="13.2"/>
    <row r="85" spans="116:125" ht="13.2"/>
    <row r="86" spans="116:125" ht="13.2"/>
    <row r="87" spans="116:125" ht="13.2"/>
    <row r="88" spans="116:125" ht="13.2">
      <c r="DU88" s="726"/>
    </row>
    <row r="89" spans="116:125" ht="13.2"/>
    <row r="90" spans="116:125" ht="13.2"/>
    <row r="91" spans="116:125" ht="13.2"/>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104</v>
      </c>
    </row>
    <row r="121" spans="125:125" ht="13.5" hidden="1" customHeight="1">
      <c r="DU121" s="726"/>
    </row>
  </sheetData>
  <sheetProtection algorithmName="SHA-512" hashValue="iiFjsMnmD2s1MUbzCIyM8PkIo0W1wQYllYtR+/S++pWYNrEMx+36EM3u4txc2wc8HYIsHTsqWtGbxVXAMRxJpg==" saltValue="tXP6Cr8vvOj7+VNThcnsmw=="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70" zoomScaleNormal="70" zoomScaleSheetLayoutView="55" workbookViewId="0"/>
  </sheetViews>
  <sheetFormatPr defaultColWidth="0" defaultRowHeight="13.5" customHeight="1" zeroHeight="1"/>
  <cols>
    <col min="1" max="125" width="2.441406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2">
      <c r="B2" s="726"/>
      <c r="T2" s="726"/>
    </row>
    <row r="3" spans="1:125"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26"/>
      <c r="G33" s="726"/>
      <c r="I33" s="726"/>
    </row>
    <row r="34" spans="2:125" ht="13.2">
      <c r="C34" s="726"/>
      <c r="P34" s="726"/>
      <c r="R34" s="726"/>
      <c r="U34" s="726"/>
    </row>
    <row r="35" spans="2:125" ht="13.2">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2">
      <c r="F36" s="726"/>
      <c r="H36" s="726"/>
      <c r="J36" s="726"/>
      <c r="K36" s="726"/>
      <c r="L36" s="726"/>
      <c r="M36" s="726"/>
      <c r="N36" s="726"/>
      <c r="O36" s="726"/>
      <c r="Q36" s="726"/>
      <c r="S36" s="726"/>
      <c r="V36" s="726"/>
    </row>
    <row r="37" spans="2:125" ht="13.2"/>
    <row r="38" spans="2:125" ht="13.2"/>
    <row r="39" spans="2:125" ht="13.2"/>
    <row r="40" spans="2:125" ht="13.2">
      <c r="U40" s="726"/>
    </row>
    <row r="41" spans="2:125" ht="13.2">
      <c r="R41" s="726"/>
    </row>
    <row r="42" spans="2:125" ht="13.2">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2">
      <c r="Q43" s="726"/>
      <c r="S43" s="726"/>
      <c r="V43" s="726"/>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104</v>
      </c>
    </row>
  </sheetData>
  <sheetProtection algorithmName="SHA-512" hashValue="p2rayhWv3dL8ArY3Ip34oodudHRRC7h9gp0wzHbzrNlGd3e4c5oHhF6osZjcD/4QAskLzKuSQWRGPbAVbTxxGQ==" saltValue="Z3X8rarQLsoqAay47PHc0w=="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32:J49"/>
  <sheetViews>
    <sheetView showGridLines="0" zoomScale="70" zoomScaleNormal="70" zoomScaleSheetLayoutView="100" workbookViewId="0"/>
  </sheetViews>
  <sheetFormatPr defaultColWidth="0" defaultRowHeight="13.5" customHeight="1" zeroHeight="1"/>
  <cols>
    <col min="1" max="1" width="8.21875" style="363" customWidth="1"/>
    <col min="2" max="16" width="14.6640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s="363" customFormat="1"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6" t="s">
        <v>2</v>
      </c>
    </row>
    <row r="46" spans="2:10" ht="29.25" customHeight="1">
      <c r="B46" s="836" t="s">
        <v>8</v>
      </c>
      <c r="C46" s="840"/>
      <c r="D46" s="840"/>
      <c r="E46" s="844" t="s">
        <v>16</v>
      </c>
      <c r="F46" s="848" t="s">
        <v>536</v>
      </c>
      <c r="G46" s="852" t="s">
        <v>537</v>
      </c>
      <c r="H46" s="852" t="s">
        <v>538</v>
      </c>
      <c r="I46" s="852" t="s">
        <v>257</v>
      </c>
      <c r="J46" s="857" t="s">
        <v>539</v>
      </c>
    </row>
    <row r="47" spans="2:10" ht="57.75" customHeight="1">
      <c r="B47" s="837"/>
      <c r="C47" s="841" t="s">
        <v>3</v>
      </c>
      <c r="D47" s="841"/>
      <c r="E47" s="845"/>
      <c r="F47" s="849">
        <v>19.47</v>
      </c>
      <c r="G47" s="853">
        <v>18.48</v>
      </c>
      <c r="H47" s="853">
        <v>19.03</v>
      </c>
      <c r="I47" s="853">
        <v>18.86</v>
      </c>
      <c r="J47" s="858">
        <v>18.45</v>
      </c>
    </row>
    <row r="48" spans="2:10" ht="57.75" customHeight="1">
      <c r="B48" s="838"/>
      <c r="C48" s="842" t="s">
        <v>4</v>
      </c>
      <c r="D48" s="842"/>
      <c r="E48" s="846"/>
      <c r="F48" s="850">
        <v>6.25</v>
      </c>
      <c r="G48" s="854">
        <v>7.75</v>
      </c>
      <c r="H48" s="854">
        <v>5.54</v>
      </c>
      <c r="I48" s="854">
        <v>5.4</v>
      </c>
      <c r="J48" s="859">
        <v>3.94</v>
      </c>
    </row>
    <row r="49" spans="2:10" ht="57.75" customHeight="1">
      <c r="B49" s="839"/>
      <c r="C49" s="843" t="s">
        <v>15</v>
      </c>
      <c r="D49" s="843"/>
      <c r="E49" s="847"/>
      <c r="F49" s="851">
        <v>3.07</v>
      </c>
      <c r="G49" s="855">
        <v>3.04</v>
      </c>
      <c r="H49" s="855" t="s">
        <v>23</v>
      </c>
      <c r="I49" s="855" t="s">
        <v>540</v>
      </c>
      <c r="J49" s="860" t="s">
        <v>361</v>
      </c>
    </row>
    <row r="50" spans="2:10" ht="13.2"/>
  </sheetData>
  <sheetProtection algorithmName="SHA-512" hashValue="g1VxMNA8Dca9VOsRq58ZOvF6WktJTHReLPtow5k/u/YD2tCZbQmRy/rpU1GZFTvlHUmEcomSSvRHVvPZe1Ne3g==" saltValue="DsFivKqRX3HnG58DoNCPX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FJPCA224009</cp:lastModifiedBy>
  <cp:lastPrinted>2026-03-16T07:48:45Z</cp:lastPrinted>
  <dcterms:created xsi:type="dcterms:W3CDTF">2026-02-23T06:28:34Z</dcterms:created>
  <dcterms:modified xsi:type="dcterms:W3CDTF">2026-04-02T05:27:27Z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2026-04-02T05:27:27Z</vt:filetime>
  </property>
</Properties>
</file>